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ZhI5JaNwyku0MeT5a5fNm28kJlto2ZVQt9KXlFIWetgmolIPf6Q9lXsvDyneDFDfKPq3ExD20/4/2+ZD2B2jQ==" workbookSaltValue="t18SuydWQZUWxsc+w6gQpg=="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<sst xmlns="http://schemas.openxmlformats.org/spreadsheetml/2006/main" xmlns:r="http://schemas.openxmlformats.org/officeDocument/2006/relationships" count="111" uniqueCount="111">
  <si>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</si>
  <si>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</si>
  <si>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</si>
  <si>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</si>
  <si>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</si>
  <si>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</si>
  <si>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</si>
  <si>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</si>
  <si>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</si>
  <si>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</si>
  <si>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</si>
  <si>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</si>
  <si>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</si>
  <si>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</si>
  <si>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</si>
  <si>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</si>
  <si>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</si>
  <si>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</si>
  <si>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</si>
  <si>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</si>
  <si>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</si>
  <si>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</si>
  <si>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C3</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</si>
  <si>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</si>
  <si>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</si>
  <si>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</si>
  <si>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</si>
  <si>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</si>
  <si>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</si>
  <si>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</si>
  <si>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</si>
  <si>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</si>
  <si>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</si>
  <si>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　令和４年度から公営企業会計の適用となっている。今後の料金回収率や住民サービスの更なる向上のために維持管理費の減少といった経営改善の検討を行うことが必要である。
　漏水調査を実施することにより、漏水箇所を早急に修繕し、有収水量や経常費用の変化等を踏まえながら、今後も漏水調査等を毎年実施し、有収率向上を図っていく必要がある。
　施設老朽化対策については、令和元年度まで更新（布設替）をしているが、管路経年化率や管路更新率の状況を踏まえ、福祉施設や学校等の重要施設の管路等も考慮しながら更新していく必要があると考える。
　また、経営の健全性・効率性や老朽化の状況を分析し、近隣市町村との情報共有・連携強化、広域化等を含めた改善に向け取り組む必要があると考えられる。</t>
    <rPh sb="1" eb="3">
      <t>レイワ</t>
    </rPh>
    <rPh sb="4" eb="6">
      <t>ネンド</t>
    </rPh>
    <rPh sb="8" eb="10">
      <t>コウエイ</t>
    </rPh>
    <rPh sb="10" eb="12">
      <t>キギョウ</t>
    </rPh>
    <rPh sb="12" eb="14">
      <t>カイケイ</t>
    </rPh>
    <rPh sb="15" eb="17">
      <t>テキヨウ</t>
    </rPh>
    <phoneticPr fontId="14"/>
  </si>
  <si>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</si>
  <si>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</si>
  <si>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</si>
  <si>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</si>
  <si>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</si>
  <si>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</si>
  <si>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</si>
  <si>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</si>
  <si>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</si>
  <si>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</si>
  <si>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</si>
  <si>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</si>
  <si>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</si>
  <si>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</si>
  <si>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</si>
  <si>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</si>
  <si>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</si>
  <si>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</si>
  <si>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</si>
  <si>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</si>
  <si>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</si>
  <si>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</si>
  <si>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</si>
  <si>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</si>
  <si>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</si>
  <si>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</si>
  <si>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</si>
  <si>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</si>
  <si>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</si>
  <si>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</si>
  <si>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</si>
  <si>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</si>
  <si>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</si>
  <si>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</si>
  <si>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</si>
  <si>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</si>
  <si>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</si>
  <si>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</si>
  <si>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</si>
  <si>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</si>
  <si>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</si>
  <si>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</si>
  <si>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</si>
  <si>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</si>
  <si>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</si>
  <si>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</si>
  <si>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</si>
  <si>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</si>
  <si>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</si>
  <si>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</si>
  <si>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</si>
  <si>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</si>
  <si>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</si>
  <si>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</si>
  <si>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</si>
  <si>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</si>
  <si>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</si>
  <si>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</si>
  <si>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</si>
  <si>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</si>
  <si>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</si>
  <si>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北海道　剣淵町</t>
  </si>
  <si>
    <t>法適用</t>
  </si>
  <si>
    <t>水道事業</t>
  </si>
  <si>
    <t>簡易水道事業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</si>
  <si>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</si>
  <si>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</si>
  <si>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</si>
  <si>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</si>
  <si>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</si>
  <si>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</si>
  <si>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</si>
  <si>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</si>
  <si>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</si>
  <si>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</si>
  <si>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xml:space="preserve">①経常収支比率は100％以上であり、単年度収支においては、健全経営が行われているが、将来的な人口減に伴う給水収益の減少が見込まれるため、更なる経営効率化に努める必要がある。
②累積欠損金は発生しておらず、概ね健全な経営状況であると考える。
③流動比率は低い傾向にあるが、企業債償還金が減少傾向にあり、今後は改善が見込まれる。
④企業債償還金が減少傾向にあり、今後は改善が見込まれるが、給水人口の減少により給水収益の減少も見込まれるため、料金改定も検討が必要と考える。
⑤給水人口の減少・節水意識からの使用水量の減少等から、料金回収率は低くなっている。令和5年度より料金改定を実施したことから、今後は改善が見込まれるが、引き続き費用削減に努め、経営効率化に努める必要がある。
⑥給水原価は平均値を上回っており、更なる経営効率化や老朽管更新事業等による有収率向上に務める必要がある。
⑦平均値より高い利用率にはなっているが、今後は給水人口の減少が見込まれるため、将来的に適切な施設規模を見極めていく必要がある。
⑧漏水調査及び修繕を適時実施しているが、平均値を下回っている状況である。今後も配水管等の漏水調査を実施し、有収率の向上に努める。
</t>
    <rPh sb="1" eb="3">
      <t>ケイジョウ</t>
    </rPh>
    <rPh sb="3" eb="5">
      <t>シュウシ</t>
    </rPh>
    <rPh sb="5" eb="7">
      <t>ヒリツ</t>
    </rPh>
    <rPh sb="12" eb="14">
      <t>イジョウ</t>
    </rPh>
    <rPh sb="18" eb="21">
      <t>タンネンド</t>
    </rPh>
    <rPh sb="21" eb="23">
      <t>シュウシ</t>
    </rPh>
    <rPh sb="29" eb="31">
      <t>ケンゼン</t>
    </rPh>
    <rPh sb="31" eb="33">
      <t>ケイエイ</t>
    </rPh>
    <rPh sb="34" eb="35">
      <t>オコナ</t>
    </rPh>
    <rPh sb="42" eb="45">
      <t>ショウライテキ</t>
    </rPh>
    <rPh sb="46" eb="49">
      <t>ジンコウゲン</t>
    </rPh>
    <rPh sb="50" eb="51">
      <t>トモナ</t>
    </rPh>
    <rPh sb="52" eb="54">
      <t>キュウスイ</t>
    </rPh>
    <rPh sb="54" eb="56">
      <t>シュウエキ</t>
    </rPh>
    <rPh sb="57" eb="59">
      <t>ゲンショウ</t>
    </rPh>
    <rPh sb="60" eb="62">
      <t>ミコ</t>
    </rPh>
    <rPh sb="68" eb="69">
      <t>サラ</t>
    </rPh>
    <rPh sb="71" eb="73">
      <t>ケイエイ</t>
    </rPh>
    <rPh sb="73" eb="76">
      <t>コウリツカ</t>
    </rPh>
    <rPh sb="77" eb="78">
      <t>ツト</t>
    </rPh>
    <rPh sb="80" eb="82">
      <t>ヒツヨウ</t>
    </rPh>
    <rPh sb="88" eb="90">
      <t>ルイセキ</t>
    </rPh>
    <rPh sb="90" eb="93">
      <t>ケッソンキン</t>
    </rPh>
    <rPh sb="94" eb="96">
      <t>ハッセイ</t>
    </rPh>
    <rPh sb="102" eb="103">
      <t>オオム</t>
    </rPh>
    <rPh sb="104" eb="106">
      <t>ケンゼン</t>
    </rPh>
    <rPh sb="107" eb="109">
      <t>ケイエイ</t>
    </rPh>
    <rPh sb="109" eb="111">
      <t>ジョウキョウ</t>
    </rPh>
    <rPh sb="115" eb="116">
      <t>カンガ</t>
    </rPh>
    <rPh sb="121" eb="123">
      <t>リュウドウ</t>
    </rPh>
    <rPh sb="123" eb="125">
      <t>ヒリツ</t>
    </rPh>
    <rPh sb="126" eb="127">
      <t>ヒク</t>
    </rPh>
    <rPh sb="128" eb="130">
      <t>ケイコウ</t>
    </rPh>
    <rPh sb="135" eb="138">
      <t>キギョウサイ</t>
    </rPh>
    <rPh sb="138" eb="141">
      <t>ショウカンキン</t>
    </rPh>
    <rPh sb="142" eb="144">
      <t>ゲンショウ</t>
    </rPh>
    <rPh sb="144" eb="146">
      <t>ケイコウ</t>
    </rPh>
    <rPh sb="150" eb="152">
      <t>コンゴ</t>
    </rPh>
    <rPh sb="153" eb="155">
      <t>カイゼン</t>
    </rPh>
    <rPh sb="156" eb="158">
      <t>ミコ</t>
    </rPh>
    <rPh sb="192" eb="194">
      <t>キュウスイ</t>
    </rPh>
    <rPh sb="194" eb="196">
      <t>ジンコウ</t>
    </rPh>
    <rPh sb="197" eb="199">
      <t>ゲンショウ</t>
    </rPh>
    <rPh sb="202" eb="204">
      <t>キュウスイ</t>
    </rPh>
    <rPh sb="204" eb="206">
      <t>シュウエキ</t>
    </rPh>
    <rPh sb="207" eb="209">
      <t>ゲンショウ</t>
    </rPh>
    <rPh sb="210" eb="212">
      <t>ミコ</t>
    </rPh>
    <rPh sb="218" eb="220">
      <t>リョウキン</t>
    </rPh>
    <rPh sb="220" eb="222">
      <t>カイテイ</t>
    </rPh>
    <rPh sb="223" eb="225">
      <t>ケントウ</t>
    </rPh>
    <rPh sb="226" eb="228">
      <t>ヒツヨウ</t>
    </rPh>
    <rPh sb="229" eb="230">
      <t>カンガ</t>
    </rPh>
    <rPh sb="235" eb="237">
      <t>キュウスイ</t>
    </rPh>
    <rPh sb="237" eb="239">
      <t>ジンコウ</t>
    </rPh>
    <rPh sb="240" eb="242">
      <t>ゲンショウ</t>
    </rPh>
    <rPh sb="243" eb="245">
      <t>セッスイ</t>
    </rPh>
    <rPh sb="245" eb="247">
      <t>イシキ</t>
    </rPh>
    <rPh sb="250" eb="252">
      <t>シヨウ</t>
    </rPh>
    <rPh sb="252" eb="254">
      <t>スイリョウ</t>
    </rPh>
    <rPh sb="255" eb="257">
      <t>ゲンショウ</t>
    </rPh>
    <rPh sb="257" eb="258">
      <t>ナド</t>
    </rPh>
    <rPh sb="261" eb="263">
      <t>リョウキン</t>
    </rPh>
    <rPh sb="263" eb="266">
      <t>カイシュウリツ</t>
    </rPh>
    <rPh sb="267" eb="268">
      <t>ヒク</t>
    </rPh>
    <rPh sb="275" eb="277">
      <t>レイワ</t>
    </rPh>
    <rPh sb="278" eb="280">
      <t>ネンド</t>
    </rPh>
    <rPh sb="282" eb="284">
      <t>リョウキン</t>
    </rPh>
    <rPh sb="284" eb="286">
      <t>カイテイ</t>
    </rPh>
    <rPh sb="287" eb="289">
      <t>ジッシ</t>
    </rPh>
    <rPh sb="296" eb="298">
      <t>コンゴ</t>
    </rPh>
    <rPh sb="299" eb="301">
      <t>カイゼン</t>
    </rPh>
    <rPh sb="302" eb="304">
      <t>ミコ</t>
    </rPh>
    <rPh sb="309" eb="310">
      <t>ヒ</t>
    </rPh>
    <rPh sb="311" eb="312">
      <t>ツヅ</t>
    </rPh>
    <rPh sb="313" eb="315">
      <t>ヒヨウ</t>
    </rPh>
    <rPh sb="315" eb="317">
      <t>サクゲン</t>
    </rPh>
    <rPh sb="318" eb="319">
      <t>ツト</t>
    </rPh>
    <rPh sb="321" eb="323">
      <t>ケイエイ</t>
    </rPh>
    <rPh sb="323" eb="326">
      <t>コウリツカ</t>
    </rPh>
    <rPh sb="327" eb="328">
      <t>ツト</t>
    </rPh>
    <rPh sb="330" eb="332">
      <t>ヒツヨウ</t>
    </rPh>
    <rPh sb="338" eb="340">
      <t>キュウスイ</t>
    </rPh>
    <rPh sb="340" eb="342">
      <t>ゲンカ</t>
    </rPh>
    <rPh sb="343" eb="346">
      <t>ヘイキンチ</t>
    </rPh>
    <rPh sb="347" eb="349">
      <t>ウワマワ</t>
    </rPh>
    <rPh sb="354" eb="355">
      <t>サラ</t>
    </rPh>
    <rPh sb="357" eb="359">
      <t>ケイエイ</t>
    </rPh>
    <rPh sb="359" eb="362">
      <t>コウリツカ</t>
    </rPh>
    <rPh sb="363" eb="365">
      <t>ロウキュウ</t>
    </rPh>
    <rPh sb="365" eb="366">
      <t>カン</t>
    </rPh>
    <rPh sb="366" eb="368">
      <t>コウシン</t>
    </rPh>
    <rPh sb="368" eb="370">
      <t>ジギョウ</t>
    </rPh>
    <rPh sb="370" eb="371">
      <t>トウ</t>
    </rPh>
    <rPh sb="374" eb="375">
      <t>ユウ</t>
    </rPh>
    <rPh sb="375" eb="376">
      <t>シュウ</t>
    </rPh>
    <rPh sb="376" eb="377">
      <t>リツ</t>
    </rPh>
    <rPh sb="377" eb="379">
      <t>コウジョウ</t>
    </rPh>
    <rPh sb="380" eb="381">
      <t>ツト</t>
    </rPh>
    <rPh sb="383" eb="385">
      <t>ヒツヨウ</t>
    </rPh>
    <rPh sb="391" eb="394">
      <t>ヘイキンチ</t>
    </rPh>
    <rPh sb="396" eb="397">
      <t>タカ</t>
    </rPh>
    <rPh sb="398" eb="401">
      <t>リヨウリツ</t>
    </rPh>
    <rPh sb="410" eb="412">
      <t>コンゴ</t>
    </rPh>
    <rPh sb="413" eb="415">
      <t>キュウスイ</t>
    </rPh>
    <rPh sb="415" eb="417">
      <t>ジンコウ</t>
    </rPh>
    <rPh sb="418" eb="420">
      <t>ゲンショウ</t>
    </rPh>
    <rPh sb="421" eb="423">
      <t>ミコ</t>
    </rPh>
    <rPh sb="429" eb="432">
      <t>ショウライテキ</t>
    </rPh>
    <rPh sb="433" eb="435">
      <t>テキセツ</t>
    </rPh>
    <rPh sb="436" eb="438">
      <t>シセツ</t>
    </rPh>
    <rPh sb="438" eb="440">
      <t>キボ</t>
    </rPh>
    <rPh sb="441" eb="443">
      <t>ミキワ</t>
    </rPh>
    <rPh sb="447" eb="449">
      <t>ヒツヨウ</t>
    </rPh>
    <rPh sb="455" eb="457">
      <t>ロウスイ</t>
    </rPh>
    <rPh sb="457" eb="459">
      <t>チョウサ</t>
    </rPh>
    <rPh sb="459" eb="460">
      <t>オヨ</t>
    </rPh>
    <rPh sb="461" eb="463">
      <t>シュウゼン</t>
    </rPh>
    <rPh sb="464" eb="466">
      <t>テキジ</t>
    </rPh>
    <rPh sb="466" eb="468">
      <t>ジッシ</t>
    </rPh>
    <rPh sb="474" eb="477">
      <t>ヘイキンチ</t>
    </rPh>
    <rPh sb="478" eb="480">
      <t>シタマワ</t>
    </rPh>
    <rPh sb="484" eb="486">
      <t>ジョウキョウ</t>
    </rPh>
    <rPh sb="490" eb="492">
      <t>コンゴ</t>
    </rPh>
    <rPh sb="493" eb="496">
      <t>ハイスイカン</t>
    </rPh>
    <rPh sb="496" eb="497">
      <t>トウ</t>
    </rPh>
    <rPh sb="498" eb="500">
      <t>ロウスイ</t>
    </rPh>
    <rPh sb="500" eb="502">
      <t>チョウサ</t>
    </rPh>
    <rPh sb="503" eb="505">
      <t>ジッシ</t>
    </rPh>
    <rPh sb="507" eb="508">
      <t>ユウ</t>
    </rPh>
    <rPh sb="508" eb="509">
      <t>シュウ</t>
    </rPh>
    <rPh sb="509" eb="510">
      <t>リツ</t>
    </rPh>
    <rPh sb="511" eb="513">
      <t>コウジョウ</t>
    </rPh>
    <rPh sb="514" eb="515">
      <t>ツト</t>
    </rPh>
    <phoneticPr fontId="14"/>
  </si>
  <si>
    <t>　管路更新については、布設時期などから老朽の度合いを考慮し、適宜更新をしていく必要があると考える。
　平成27年度から令和元年度までの5カ年計画で、布設から40年以上経過した配水管について更新（布設替）をしている。布設替えに使用する管種については、漏水の恐れが少なく、耐震性を有する配水用ポリエチレン管を採用している。
　管路布設からの経年数を基準としつつも、福祉施設や学校等の重要施設の管路等も今後耐用年数に達し、同時期に更新時期を迎える管路が増加することが考えられるため、事業費の平準化を図り、計画的かつ効率的な更新が必要と考えられる。</t>
    <rPh sb="1" eb="3">
      <t>カンロ</t>
    </rPh>
    <rPh sb="3" eb="5">
      <t>コウシン</t>
    </rPh>
    <rPh sb="11" eb="13">
      <t>フセツ</t>
    </rPh>
    <rPh sb="13" eb="15">
      <t>ジキ</t>
    </rPh>
    <rPh sb="19" eb="21">
      <t>ロウキュウ</t>
    </rPh>
    <rPh sb="22" eb="24">
      <t>ドア</t>
    </rPh>
    <rPh sb="26" eb="28">
      <t>コウリョ</t>
    </rPh>
    <rPh sb="30" eb="32">
      <t>テキギ</t>
    </rPh>
    <rPh sb="32" eb="34">
      <t>コウシン</t>
    </rPh>
    <rPh sb="39" eb="41">
      <t>ヒツヨウ</t>
    </rPh>
    <rPh sb="45" eb="46">
      <t>カンガ</t>
    </rPh>
    <rPh sb="51" eb="53">
      <t>ヘイセイ</t>
    </rPh>
    <rPh sb="55" eb="57">
      <t>ネンド</t>
    </rPh>
    <rPh sb="59" eb="61">
      <t>レイワ</t>
    </rPh>
    <rPh sb="61" eb="64">
      <t>ガンネンド</t>
    </rPh>
    <rPh sb="69" eb="70">
      <t>ネン</t>
    </rPh>
    <rPh sb="70" eb="72">
      <t>ケイカク</t>
    </rPh>
    <rPh sb="74" eb="76">
      <t>フセツ</t>
    </rPh>
    <rPh sb="80" eb="83">
      <t>ネンイジョウ</t>
    </rPh>
    <rPh sb="83" eb="85">
      <t>ケイカ</t>
    </rPh>
    <rPh sb="87" eb="90">
      <t>ハイスイカン</t>
    </rPh>
    <rPh sb="94" eb="96">
      <t>コウシン</t>
    </rPh>
    <rPh sb="97" eb="99">
      <t>フセツ</t>
    </rPh>
    <rPh sb="99" eb="100">
      <t>ガエ</t>
    </rPh>
    <rPh sb="107" eb="109">
      <t>フセツ</t>
    </rPh>
    <rPh sb="109" eb="110">
      <t>ガ</t>
    </rPh>
    <rPh sb="112" eb="114">
      <t>シヨウ</t>
    </rPh>
    <rPh sb="116" eb="117">
      <t>クダ</t>
    </rPh>
    <rPh sb="117" eb="118">
      <t>シュ</t>
    </rPh>
    <rPh sb="124" eb="126">
      <t>ロウスイ</t>
    </rPh>
    <rPh sb="127" eb="128">
      <t>オソ</t>
    </rPh>
    <rPh sb="130" eb="131">
      <t>スク</t>
    </rPh>
    <rPh sb="134" eb="137">
      <t>タイシンセイ</t>
    </rPh>
    <rPh sb="138" eb="139">
      <t>ユウ</t>
    </rPh>
    <rPh sb="141" eb="144">
      <t>ハイスイヨウ</t>
    </rPh>
    <rPh sb="150" eb="151">
      <t>カン</t>
    </rPh>
    <rPh sb="152" eb="154">
      <t>サイヨウ</t>
    </rPh>
    <rPh sb="161" eb="163">
      <t>カンロ</t>
    </rPh>
    <rPh sb="163" eb="165">
      <t>フセツ</t>
    </rPh>
    <rPh sb="168" eb="169">
      <t>ケイ</t>
    </rPh>
    <rPh sb="169" eb="171">
      <t>ネンスウ</t>
    </rPh>
    <rPh sb="172" eb="174">
      <t>キジュン</t>
    </rPh>
    <rPh sb="180" eb="182">
      <t>フクシ</t>
    </rPh>
    <rPh sb="182" eb="184">
      <t>シセツ</t>
    </rPh>
    <rPh sb="185" eb="187">
      <t>ガッコウ</t>
    </rPh>
    <rPh sb="187" eb="188">
      <t>トウ</t>
    </rPh>
    <rPh sb="189" eb="191">
      <t>ジュウヨウ</t>
    </rPh>
    <rPh sb="191" eb="193">
      <t>シセツ</t>
    </rPh>
    <rPh sb="194" eb="196">
      <t>カンロ</t>
    </rPh>
    <rPh sb="196" eb="197">
      <t>トウ</t>
    </rPh>
    <rPh sb="198" eb="200">
      <t>コンゴ</t>
    </rPh>
    <rPh sb="200" eb="202">
      <t>タイヨウ</t>
    </rPh>
    <rPh sb="202" eb="204">
      <t>ネンスウ</t>
    </rPh>
    <rPh sb="205" eb="206">
      <t>タッ</t>
    </rPh>
    <rPh sb="208" eb="211">
      <t>ドウジキ</t>
    </rPh>
    <rPh sb="212" eb="214">
      <t>コウシン</t>
    </rPh>
    <rPh sb="214" eb="216">
      <t>ジキ</t>
    </rPh>
    <rPh sb="217" eb="218">
      <t>ムカ</t>
    </rPh>
    <rPh sb="220" eb="222">
      <t>カンロ</t>
    </rPh>
    <rPh sb="223" eb="225">
      <t>ゾウカ</t>
    </rPh>
    <rPh sb="230" eb="231">
      <t>カンガ</t>
    </rPh>
    <rPh sb="238" eb="241">
      <t>ジギョウヒ</t>
    </rPh>
    <rPh sb="242" eb="245">
      <t>ヘイジュンカ</t>
    </rPh>
    <rPh sb="246" eb="247">
      <t>ハカ</t>
    </rPh>
    <rPh sb="249" eb="252">
      <t>ケイカクテキ</t>
    </rPh>
    <rPh sb="254" eb="257">
      <t>コウリツテキ</t>
    </rPh>
    <rPh sb="258" eb="260">
      <t>コウシン</t>
    </rPh>
    <rPh sb="261" eb="263">
      <t>ヒツヨウ</t>
    </rPh>
    <rPh sb="264" eb="265">
      <t>カンガ</t>
    </rPh>
    <phoneticPr fontId="1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</si>
</sst>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sz val="6"/>
      <color auto="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c:v>
                </c:pt>
                <c:pt idx="1">
                  <c:v>0</c:v>
                </c:pt>
                <c:pt idx="2">
                  <c:v>0</c:v>
                </c:pt>
                <c:pt idx="3">
                  <c:v>0.39</c:v>
                </c:pt>
                <c:pt idx="4">
                  <c:v>0.49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71.069999999999993</c:v>
                </c:pt>
                <c:pt idx="4">
                  <c:v>68.88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0</c:v>
                </c:pt>
                <c:pt idx="1">
                  <c:v>0</c:v>
                </c:pt>
                <c:pt idx="2">
                  <c:v>0</c:v>
                </c:pt>
                <c:pt idx="3">
                  <c:v>50.07</c:v>
                </c:pt>
                <c:pt idx="4">
                  <c:v>53.4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68.72</c:v>
                </c:pt>
                <c:pt idx="4">
                  <c:v>68.25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0</c:v>
                </c:pt>
                <c:pt idx="1">
                  <c:v>0</c:v>
                </c:pt>
                <c:pt idx="2">
                  <c:v>0</c:v>
                </c:pt>
                <c:pt idx="3">
                  <c:v>75.7</c:v>
                </c:pt>
                <c:pt idx="4">
                  <c:v>72.53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113.01</c:v>
                </c:pt>
                <c:pt idx="4">
                  <c:v>143.76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0</c:v>
                </c:pt>
                <c:pt idx="1">
                  <c:v>0</c:v>
                </c:pt>
                <c:pt idx="2">
                  <c:v>0</c:v>
                </c:pt>
                <c:pt idx="3">
                  <c:v>105.52</c:v>
                </c:pt>
                <c:pt idx="4">
                  <c:v>103.1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5.17</c:v>
                </c:pt>
                <c:pt idx="4">
                  <c:v>10.28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0</c:v>
                </c:pt>
                <c:pt idx="1">
                  <c:v>0</c:v>
                </c:pt>
                <c:pt idx="2">
                  <c:v>0</c:v>
                </c:pt>
                <c:pt idx="3">
                  <c:v>42.98</c:v>
                </c:pt>
                <c:pt idx="4">
                  <c:v>40.46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16.350000000000001</c:v>
                </c:pt>
                <c:pt idx="4">
                  <c:v>16.350000000000001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0</c:v>
                </c:pt>
                <c:pt idx="1">
                  <c:v>0</c:v>
                </c:pt>
                <c:pt idx="2">
                  <c:v>0</c:v>
                </c:pt>
                <c:pt idx="3">
                  <c:v>23.24</c:v>
                </c:pt>
                <c:pt idx="4">
                  <c:v>22.77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c:v>30.01</c:v>
                </c:pt>
                <c:pt idx="4">
                  <c:v>27.32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30.23</c:v>
                </c:pt>
                <c:pt idx="4">
                  <c:v>25.38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0</c:v>
                </c:pt>
                <c:pt idx="1">
                  <c:v>0</c:v>
                </c:pt>
                <c:pt idx="2">
                  <c:v>0</c:v>
                </c:pt>
                <c:pt idx="3">
                  <c:v>249.43</c:v>
                </c:pt>
                <c:pt idx="4">
                  <c:v>217.55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1263.9000000000001</c:v>
                </c:pt>
                <c:pt idx="4">
                  <c:v>1166.75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0</c:v>
                </c:pt>
                <c:pt idx="1">
                  <c:v>0</c:v>
                </c:pt>
                <c:pt idx="2">
                  <c:v>0</c:v>
                </c:pt>
                <c:pt idx="3">
                  <c:v>922.05</c:v>
                </c:pt>
                <c:pt idx="4">
                  <c:v>916.17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41.57</c:v>
                </c:pt>
                <c:pt idx="4">
                  <c:v>46.57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0</c:v>
                </c:pt>
                <c:pt idx="1">
                  <c:v>0</c:v>
                </c:pt>
                <c:pt idx="2">
                  <c:v>0</c:v>
                </c:pt>
                <c:pt idx="3">
                  <c:v>64.39</c:v>
                </c:pt>
                <c:pt idx="4">
                  <c:v>63.95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469.45</c:v>
                </c:pt>
                <c:pt idx="4">
                  <c:v>404.21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0</c:v>
                </c:pt>
                <c:pt idx="1">
                  <c:v>0</c:v>
                </c:pt>
                <c:pt idx="2">
                  <c:v>0</c:v>
                </c:pt>
                <c:pt idx="3">
                  <c:v>258.89999999999998</c:v>
                </c:pt>
                <c:pt idx="4">
                  <c:v>263.56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【103.05】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【30.22】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【179.30】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【1,042.45】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【71.52】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【53.73】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【285.48】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【57.74】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【0.49】</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C4" workbookViewId="0">
      <selection activeCell="BL66" sqref="BL66:BZ8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剣淵町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2"/>
      <c r="P7" s="25" t="s">
        <v>4</v>
      </c>
      <c r="Q7" s="25"/>
      <c r="R7" s="25"/>
      <c r="S7" s="25"/>
      <c r="T7" s="25"/>
      <c r="U7" s="25"/>
      <c r="V7" s="25"/>
      <c r="W7" s="25" t="s">
        <v>12</v>
      </c>
      <c r="X7" s="25"/>
      <c r="Y7" s="25"/>
      <c r="Z7" s="25"/>
      <c r="AA7" s="25"/>
      <c r="AB7" s="25"/>
      <c r="AC7" s="25"/>
      <c r="AD7" s="25" t="s">
        <v>3</v>
      </c>
      <c r="AE7" s="25"/>
      <c r="AF7" s="25"/>
      <c r="AG7" s="25"/>
      <c r="AH7" s="25"/>
      <c r="AI7" s="25"/>
      <c r="AJ7" s="25"/>
      <c r="AK7" s="2"/>
      <c r="AL7" s="25" t="s">
        <v>15</v>
      </c>
      <c r="AM7" s="25"/>
      <c r="AN7" s="25"/>
      <c r="AO7" s="25"/>
      <c r="AP7" s="25"/>
      <c r="AQ7" s="25"/>
      <c r="AR7" s="25"/>
      <c r="AS7" s="25"/>
      <c r="AT7" s="5" t="s">
        <v>9</v>
      </c>
      <c r="AU7" s="13"/>
      <c r="AV7" s="13"/>
      <c r="AW7" s="13"/>
      <c r="AX7" s="13"/>
      <c r="AY7" s="13"/>
      <c r="AZ7" s="13"/>
      <c r="BA7" s="13"/>
      <c r="BB7" s="25" t="s">
        <v>16</v>
      </c>
      <c r="BC7" s="25"/>
      <c r="BD7" s="25"/>
      <c r="BE7" s="25"/>
      <c r="BF7" s="25"/>
      <c r="BG7" s="25"/>
      <c r="BH7" s="25"/>
      <c r="BI7" s="25"/>
      <c r="BJ7" s="3"/>
      <c r="BK7" s="3"/>
      <c r="BL7" s="35" t="s">
        <v>17</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C3</v>
      </c>
      <c r="X8" s="26"/>
      <c r="Y8" s="26"/>
      <c r="Z8" s="26"/>
      <c r="AA8" s="26"/>
      <c r="AB8" s="26"/>
      <c r="AC8" s="26"/>
      <c r="AD8" s="26" t="str">
        <f>データ!$M$6</f>
        <v>非設置</v>
      </c>
      <c r="AE8" s="26"/>
      <c r="AF8" s="26"/>
      <c r="AG8" s="26"/>
      <c r="AH8" s="26"/>
      <c r="AI8" s="26"/>
      <c r="AJ8" s="26"/>
      <c r="AK8" s="2"/>
      <c r="AL8" s="29">
        <f>データ!$R$6</f>
        <v>2811</v>
      </c>
      <c r="AM8" s="29"/>
      <c r="AN8" s="29"/>
      <c r="AO8" s="29"/>
      <c r="AP8" s="29"/>
      <c r="AQ8" s="29"/>
      <c r="AR8" s="29"/>
      <c r="AS8" s="29"/>
      <c r="AT8" s="7">
        <f>データ!$S$6</f>
        <v>130.99</v>
      </c>
      <c r="AU8" s="15"/>
      <c r="AV8" s="15"/>
      <c r="AW8" s="15"/>
      <c r="AX8" s="15"/>
      <c r="AY8" s="15"/>
      <c r="AZ8" s="15"/>
      <c r="BA8" s="15"/>
      <c r="BB8" s="27">
        <f>データ!$T$6</f>
        <v>21.46</v>
      </c>
      <c r="BC8" s="27"/>
      <c r="BD8" s="27"/>
      <c r="BE8" s="27"/>
      <c r="BF8" s="27"/>
      <c r="BG8" s="27"/>
      <c r="BH8" s="27"/>
      <c r="BI8" s="27"/>
      <c r="BJ8" s="3"/>
      <c r="BK8" s="3"/>
      <c r="BL8" s="36" t="s">
        <v>10</v>
      </c>
      <c r="BM8" s="46"/>
      <c r="BN8" s="53" t="s">
        <v>19</v>
      </c>
      <c r="BO8" s="53"/>
      <c r="BP8" s="53"/>
      <c r="BQ8" s="53"/>
      <c r="BR8" s="53"/>
      <c r="BS8" s="53"/>
      <c r="BT8" s="53"/>
      <c r="BU8" s="53"/>
      <c r="BV8" s="53"/>
      <c r="BW8" s="53"/>
      <c r="BX8" s="53"/>
      <c r="BY8" s="57"/>
    </row>
    <row r="9" spans="1:78" ht="18.75" customHeight="1">
      <c r="A9" s="2"/>
      <c r="B9" s="5" t="s">
        <v>21</v>
      </c>
      <c r="C9" s="13"/>
      <c r="D9" s="13"/>
      <c r="E9" s="13"/>
      <c r="F9" s="13"/>
      <c r="G9" s="13"/>
      <c r="H9" s="13"/>
      <c r="I9" s="5" t="s">
        <v>23</v>
      </c>
      <c r="J9" s="13"/>
      <c r="K9" s="13"/>
      <c r="L9" s="13"/>
      <c r="M9" s="13"/>
      <c r="N9" s="13"/>
      <c r="O9" s="22"/>
      <c r="P9" s="25" t="s">
        <v>25</v>
      </c>
      <c r="Q9" s="25"/>
      <c r="R9" s="25"/>
      <c r="S9" s="25"/>
      <c r="T9" s="25"/>
      <c r="U9" s="25"/>
      <c r="V9" s="25"/>
      <c r="W9" s="25" t="s">
        <v>20</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14</v>
      </c>
      <c r="BC9" s="25"/>
      <c r="BD9" s="25"/>
      <c r="BE9" s="25"/>
      <c r="BF9" s="25"/>
      <c r="BG9" s="25"/>
      <c r="BH9" s="25"/>
      <c r="BI9" s="25"/>
      <c r="BJ9" s="3"/>
      <c r="BK9" s="3"/>
      <c r="BL9" s="37" t="s">
        <v>31</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64.8</v>
      </c>
      <c r="J10" s="15"/>
      <c r="K10" s="15"/>
      <c r="L10" s="15"/>
      <c r="M10" s="15"/>
      <c r="N10" s="15"/>
      <c r="O10" s="24"/>
      <c r="P10" s="27">
        <f>データ!$P$6</f>
        <v>81.56</v>
      </c>
      <c r="Q10" s="27"/>
      <c r="R10" s="27"/>
      <c r="S10" s="27"/>
      <c r="T10" s="27"/>
      <c r="U10" s="27"/>
      <c r="V10" s="27"/>
      <c r="W10" s="29">
        <f>データ!$Q$6</f>
        <v>5072</v>
      </c>
      <c r="X10" s="29"/>
      <c r="Y10" s="29"/>
      <c r="Z10" s="29"/>
      <c r="AA10" s="29"/>
      <c r="AB10" s="29"/>
      <c r="AC10" s="29"/>
      <c r="AD10" s="2"/>
      <c r="AE10" s="2"/>
      <c r="AF10" s="2"/>
      <c r="AG10" s="2"/>
      <c r="AH10" s="2"/>
      <c r="AI10" s="2"/>
      <c r="AJ10" s="2"/>
      <c r="AK10" s="2"/>
      <c r="AL10" s="29">
        <f>データ!$U$6</f>
        <v>2256</v>
      </c>
      <c r="AM10" s="29"/>
      <c r="AN10" s="29"/>
      <c r="AO10" s="29"/>
      <c r="AP10" s="29"/>
      <c r="AQ10" s="29"/>
      <c r="AR10" s="29"/>
      <c r="AS10" s="29"/>
      <c r="AT10" s="7">
        <f>データ!$V$6</f>
        <v>51.42</v>
      </c>
      <c r="AU10" s="15"/>
      <c r="AV10" s="15"/>
      <c r="AW10" s="15"/>
      <c r="AX10" s="15"/>
      <c r="AY10" s="15"/>
      <c r="AZ10" s="15"/>
      <c r="BA10" s="15"/>
      <c r="BB10" s="27">
        <f>データ!$W$6</f>
        <v>43.87</v>
      </c>
      <c r="BC10" s="27"/>
      <c r="BD10" s="27"/>
      <c r="BE10" s="27"/>
      <c r="BF10" s="27"/>
      <c r="BG10" s="27"/>
      <c r="BH10" s="27"/>
      <c r="BI10" s="27"/>
      <c r="BJ10" s="2"/>
      <c r="BK10" s="2"/>
      <c r="BL10" s="38" t="s">
        <v>36</v>
      </c>
      <c r="BM10" s="48"/>
      <c r="BN10" s="55" t="s">
        <v>37</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38</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41</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43</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7</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33</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44</v>
      </c>
      <c r="C84" s="12"/>
      <c r="D84" s="12"/>
      <c r="E84" s="12" t="s">
        <v>46</v>
      </c>
      <c r="F84" s="12" t="s">
        <v>48</v>
      </c>
      <c r="G84" s="12" t="s">
        <v>49</v>
      </c>
      <c r="H84" s="12" t="s">
        <v>42</v>
      </c>
      <c r="I84" s="12" t="s">
        <v>6</v>
      </c>
      <c r="J84" s="12" t="s">
        <v>26</v>
      </c>
      <c r="K84" s="12" t="s">
        <v>50</v>
      </c>
      <c r="L84" s="12" t="s">
        <v>52</v>
      </c>
      <c r="M84" s="12" t="s">
        <v>32</v>
      </c>
      <c r="N84" s="12" t="s">
        <v>54</v>
      </c>
      <c r="O84" s="12" t="s">
        <v>56</v>
      </c>
    </row>
    <row r="85" spans="1:78" hidden="1">
      <c r="B85" s="12"/>
      <c r="C85" s="12"/>
      <c r="D85" s="12"/>
      <c r="E85" s="12" t="str">
        <f>データ!AH6</f>
        <v>【103.05】</v>
      </c>
      <c r="F85" s="12" t="str">
        <f>データ!AS6</f>
        <v>【30.22】</v>
      </c>
      <c r="G85" s="12" t="str">
        <f>データ!BD6</f>
        <v>【179.30】</v>
      </c>
      <c r="H85" s="12" t="str">
        <f>データ!BO6</f>
        <v>【1,042.45】</v>
      </c>
      <c r="I85" s="12" t="str">
        <f>データ!BZ6</f>
        <v>【57.74】</v>
      </c>
      <c r="J85" s="12" t="str">
        <f>データ!CK6</f>
        <v>【285.48】</v>
      </c>
      <c r="K85" s="12" t="str">
        <f>データ!CV6</f>
        <v>【53.73】</v>
      </c>
      <c r="L85" s="12" t="str">
        <f>データ!DG6</f>
        <v>【71.52】</v>
      </c>
      <c r="M85" s="12" t="str">
        <f>データ!DR6</f>
        <v>【38.43】</v>
      </c>
      <c r="N85" s="12" t="str">
        <f>データ!EC6</f>
        <v>【19.16】</v>
      </c>
      <c r="O85" s="12" t="str">
        <f>データ!EN6</f>
        <v>【0.49】</v>
      </c>
    </row>
  </sheetData>
  <sheetProtection algorithmName="SHA-512" hashValue="KTxsw2Tu4q9LyTc/nd3OJboMBGJ7u6GkCSj+o12Rc6GTBfAMJdmkNq/N2M36pdRZ2LiCdgx1eqSRB/JnVGLIlA==" saltValue="1fV5zXZdnrdNltQ3eSM9v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47</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57</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18</v>
      </c>
      <c r="B3" s="67" t="s">
        <v>51</v>
      </c>
      <c r="C3" s="67" t="s">
        <v>59</v>
      </c>
      <c r="D3" s="67" t="s">
        <v>60</v>
      </c>
      <c r="E3" s="67" t="s">
        <v>2</v>
      </c>
      <c r="F3" s="67" t="s">
        <v>1</v>
      </c>
      <c r="G3" s="67" t="s">
        <v>24</v>
      </c>
      <c r="H3" s="74" t="s">
        <v>29</v>
      </c>
      <c r="I3" s="77"/>
      <c r="J3" s="77"/>
      <c r="K3" s="77"/>
      <c r="L3" s="77"/>
      <c r="M3" s="77"/>
      <c r="N3" s="77"/>
      <c r="O3" s="77"/>
      <c r="P3" s="77"/>
      <c r="Q3" s="77"/>
      <c r="R3" s="77"/>
      <c r="S3" s="77"/>
      <c r="T3" s="77"/>
      <c r="U3" s="77"/>
      <c r="V3" s="77"/>
      <c r="W3" s="81"/>
      <c r="X3" s="83" t="s">
        <v>55</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8</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61</v>
      </c>
      <c r="B4" s="68"/>
      <c r="C4" s="68"/>
      <c r="D4" s="68"/>
      <c r="E4" s="68"/>
      <c r="F4" s="68"/>
      <c r="G4" s="68"/>
      <c r="H4" s="75"/>
      <c r="I4" s="78"/>
      <c r="J4" s="78"/>
      <c r="K4" s="78"/>
      <c r="L4" s="78"/>
      <c r="M4" s="78"/>
      <c r="N4" s="78"/>
      <c r="O4" s="78"/>
      <c r="P4" s="78"/>
      <c r="Q4" s="78"/>
      <c r="R4" s="78"/>
      <c r="S4" s="78"/>
      <c r="T4" s="78"/>
      <c r="U4" s="78"/>
      <c r="V4" s="78"/>
      <c r="W4" s="82"/>
      <c r="X4" s="84" t="s">
        <v>53</v>
      </c>
      <c r="Y4" s="84"/>
      <c r="Z4" s="84"/>
      <c r="AA4" s="84"/>
      <c r="AB4" s="84"/>
      <c r="AC4" s="84"/>
      <c r="AD4" s="84"/>
      <c r="AE4" s="84"/>
      <c r="AF4" s="84"/>
      <c r="AG4" s="84"/>
      <c r="AH4" s="84"/>
      <c r="AI4" s="84" t="s">
        <v>45</v>
      </c>
      <c r="AJ4" s="84"/>
      <c r="AK4" s="84"/>
      <c r="AL4" s="84"/>
      <c r="AM4" s="84"/>
      <c r="AN4" s="84"/>
      <c r="AO4" s="84"/>
      <c r="AP4" s="84"/>
      <c r="AQ4" s="84"/>
      <c r="AR4" s="84"/>
      <c r="AS4" s="84"/>
      <c r="AT4" s="84" t="s">
        <v>39</v>
      </c>
      <c r="AU4" s="84"/>
      <c r="AV4" s="84"/>
      <c r="AW4" s="84"/>
      <c r="AX4" s="84"/>
      <c r="AY4" s="84"/>
      <c r="AZ4" s="84"/>
      <c r="BA4" s="84"/>
      <c r="BB4" s="84"/>
      <c r="BC4" s="84"/>
      <c r="BD4" s="84"/>
      <c r="BE4" s="84" t="s">
        <v>63</v>
      </c>
      <c r="BF4" s="84"/>
      <c r="BG4" s="84"/>
      <c r="BH4" s="84"/>
      <c r="BI4" s="84"/>
      <c r="BJ4" s="84"/>
      <c r="BK4" s="84"/>
      <c r="BL4" s="84"/>
      <c r="BM4" s="84"/>
      <c r="BN4" s="84"/>
      <c r="BO4" s="84"/>
      <c r="BP4" s="84" t="s">
        <v>35</v>
      </c>
      <c r="BQ4" s="84"/>
      <c r="BR4" s="84"/>
      <c r="BS4" s="84"/>
      <c r="BT4" s="84"/>
      <c r="BU4" s="84"/>
      <c r="BV4" s="84"/>
      <c r="BW4" s="84"/>
      <c r="BX4" s="84"/>
      <c r="BY4" s="84"/>
      <c r="BZ4" s="84"/>
      <c r="CA4" s="84" t="s">
        <v>64</v>
      </c>
      <c r="CB4" s="84"/>
      <c r="CC4" s="84"/>
      <c r="CD4" s="84"/>
      <c r="CE4" s="84"/>
      <c r="CF4" s="84"/>
      <c r="CG4" s="84"/>
      <c r="CH4" s="84"/>
      <c r="CI4" s="84"/>
      <c r="CJ4" s="84"/>
      <c r="CK4" s="84"/>
      <c r="CL4" s="84" t="s">
        <v>66</v>
      </c>
      <c r="CM4" s="84"/>
      <c r="CN4" s="84"/>
      <c r="CO4" s="84"/>
      <c r="CP4" s="84"/>
      <c r="CQ4" s="84"/>
      <c r="CR4" s="84"/>
      <c r="CS4" s="84"/>
      <c r="CT4" s="84"/>
      <c r="CU4" s="84"/>
      <c r="CV4" s="84"/>
      <c r="CW4" s="84" t="s">
        <v>67</v>
      </c>
      <c r="CX4" s="84"/>
      <c r="CY4" s="84"/>
      <c r="CZ4" s="84"/>
      <c r="DA4" s="84"/>
      <c r="DB4" s="84"/>
      <c r="DC4" s="84"/>
      <c r="DD4" s="84"/>
      <c r="DE4" s="84"/>
      <c r="DF4" s="84"/>
      <c r="DG4" s="84"/>
      <c r="DH4" s="84" t="s">
        <v>68</v>
      </c>
      <c r="DI4" s="84"/>
      <c r="DJ4" s="84"/>
      <c r="DK4" s="84"/>
      <c r="DL4" s="84"/>
      <c r="DM4" s="84"/>
      <c r="DN4" s="84"/>
      <c r="DO4" s="84"/>
      <c r="DP4" s="84"/>
      <c r="DQ4" s="84"/>
      <c r="DR4" s="84"/>
      <c r="DS4" s="84" t="s">
        <v>62</v>
      </c>
      <c r="DT4" s="84"/>
      <c r="DU4" s="84"/>
      <c r="DV4" s="84"/>
      <c r="DW4" s="84"/>
      <c r="DX4" s="84"/>
      <c r="DY4" s="84"/>
      <c r="DZ4" s="84"/>
      <c r="EA4" s="84"/>
      <c r="EB4" s="84"/>
      <c r="EC4" s="84"/>
      <c r="ED4" s="84" t="s">
        <v>69</v>
      </c>
      <c r="EE4" s="84"/>
      <c r="EF4" s="84"/>
      <c r="EG4" s="84"/>
      <c r="EH4" s="84"/>
      <c r="EI4" s="84"/>
      <c r="EJ4" s="84"/>
      <c r="EK4" s="84"/>
      <c r="EL4" s="84"/>
      <c r="EM4" s="84"/>
      <c r="EN4" s="84"/>
    </row>
    <row r="5" spans="1:144">
      <c r="A5" s="65" t="s">
        <v>27</v>
      </c>
      <c r="B5" s="69"/>
      <c r="C5" s="69"/>
      <c r="D5" s="69"/>
      <c r="E5" s="69"/>
      <c r="F5" s="69"/>
      <c r="G5" s="69"/>
      <c r="H5" s="76" t="s">
        <v>58</v>
      </c>
      <c r="I5" s="76" t="s">
        <v>70</v>
      </c>
      <c r="J5" s="76" t="s">
        <v>71</v>
      </c>
      <c r="K5" s="76" t="s">
        <v>72</v>
      </c>
      <c r="L5" s="76" t="s">
        <v>73</v>
      </c>
      <c r="M5" s="76" t="s">
        <v>3</v>
      </c>
      <c r="N5" s="76" t="s">
        <v>74</v>
      </c>
      <c r="O5" s="76" t="s">
        <v>75</v>
      </c>
      <c r="P5" s="76" t="s">
        <v>76</v>
      </c>
      <c r="Q5" s="76" t="s">
        <v>77</v>
      </c>
      <c r="R5" s="76" t="s">
        <v>78</v>
      </c>
      <c r="S5" s="76" t="s">
        <v>79</v>
      </c>
      <c r="T5" s="76" t="s">
        <v>65</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44</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14656</v>
      </c>
      <c r="D6" s="70">
        <f t="shared" si="1"/>
        <v>46</v>
      </c>
      <c r="E6" s="70">
        <f t="shared" si="1"/>
        <v>1</v>
      </c>
      <c r="F6" s="70">
        <f t="shared" si="1"/>
        <v>0</v>
      </c>
      <c r="G6" s="70">
        <f t="shared" si="1"/>
        <v>5</v>
      </c>
      <c r="H6" s="70" t="str">
        <f t="shared" si="1"/>
        <v>北海道　剣淵町</v>
      </c>
      <c r="I6" s="70" t="str">
        <f t="shared" si="1"/>
        <v>法適用</v>
      </c>
      <c r="J6" s="70" t="str">
        <f t="shared" si="1"/>
        <v>水道事業</v>
      </c>
      <c r="K6" s="70" t="str">
        <f t="shared" si="1"/>
        <v>簡易水道事業</v>
      </c>
      <c r="L6" s="70" t="str">
        <f t="shared" si="1"/>
        <v>C3</v>
      </c>
      <c r="M6" s="70" t="str">
        <f t="shared" si="1"/>
        <v>非設置</v>
      </c>
      <c r="N6" s="79" t="str">
        <f t="shared" si="1"/>
        <v>-</v>
      </c>
      <c r="O6" s="79">
        <f t="shared" si="1"/>
        <v>64.8</v>
      </c>
      <c r="P6" s="79">
        <f t="shared" si="1"/>
        <v>81.56</v>
      </c>
      <c r="Q6" s="79">
        <f t="shared" si="1"/>
        <v>5072</v>
      </c>
      <c r="R6" s="79">
        <f t="shared" si="1"/>
        <v>2811</v>
      </c>
      <c r="S6" s="79">
        <f t="shared" si="1"/>
        <v>130.99</v>
      </c>
      <c r="T6" s="79">
        <f t="shared" si="1"/>
        <v>21.46</v>
      </c>
      <c r="U6" s="79">
        <f t="shared" si="1"/>
        <v>2256</v>
      </c>
      <c r="V6" s="79">
        <f t="shared" si="1"/>
        <v>51.42</v>
      </c>
      <c r="W6" s="79">
        <f t="shared" si="1"/>
        <v>43.87</v>
      </c>
      <c r="X6" s="85" t="str">
        <f t="shared" ref="X6:AG6" si="2">IF(X7="",NA(),X7)</f>
        <v>-</v>
      </c>
      <c r="Y6" s="85" t="str">
        <f t="shared" si="2"/>
        <v>-</v>
      </c>
      <c r="Z6" s="85" t="str">
        <f t="shared" si="2"/>
        <v>-</v>
      </c>
      <c r="AA6" s="85">
        <f t="shared" si="2"/>
        <v>113.01</v>
      </c>
      <c r="AB6" s="85">
        <f t="shared" si="2"/>
        <v>143.76</v>
      </c>
      <c r="AC6" s="85" t="str">
        <f t="shared" si="2"/>
        <v>-</v>
      </c>
      <c r="AD6" s="85" t="str">
        <f t="shared" si="2"/>
        <v>-</v>
      </c>
      <c r="AE6" s="85" t="str">
        <f t="shared" si="2"/>
        <v>-</v>
      </c>
      <c r="AF6" s="85">
        <f t="shared" si="2"/>
        <v>105.52</v>
      </c>
      <c r="AG6" s="85">
        <f t="shared" si="2"/>
        <v>103.1</v>
      </c>
      <c r="AH6" s="79" t="str">
        <f>IF(AH7="","",IF(AH7="-","【-】","【"&amp;SUBSTITUTE(TEXT(AH7,"#,##0.00"),"-","△")&amp;"】"))</f>
        <v>【103.05】</v>
      </c>
      <c r="AI6" s="85" t="str">
        <f t="shared" ref="AI6:AR6" si="3">IF(AI7="",NA(),AI7)</f>
        <v>-</v>
      </c>
      <c r="AJ6" s="85" t="str">
        <f t="shared" si="3"/>
        <v>-</v>
      </c>
      <c r="AK6" s="85" t="str">
        <f t="shared" si="3"/>
        <v>-</v>
      </c>
      <c r="AL6" s="79">
        <f t="shared" si="3"/>
        <v>0</v>
      </c>
      <c r="AM6" s="79">
        <f t="shared" si="3"/>
        <v>0</v>
      </c>
      <c r="AN6" s="85" t="str">
        <f t="shared" si="3"/>
        <v>-</v>
      </c>
      <c r="AO6" s="85" t="str">
        <f t="shared" si="3"/>
        <v>-</v>
      </c>
      <c r="AP6" s="85" t="str">
        <f t="shared" si="3"/>
        <v>-</v>
      </c>
      <c r="AQ6" s="85">
        <f t="shared" si="3"/>
        <v>30.01</v>
      </c>
      <c r="AR6" s="85">
        <f t="shared" si="3"/>
        <v>27.32</v>
      </c>
      <c r="AS6" s="79" t="str">
        <f>IF(AS7="","",IF(AS7="-","【-】","【"&amp;SUBSTITUTE(TEXT(AS7,"#,##0.00"),"-","△")&amp;"】"))</f>
        <v>【30.22】</v>
      </c>
      <c r="AT6" s="85" t="str">
        <f t="shared" ref="AT6:BC6" si="4">IF(AT7="",NA(),AT7)</f>
        <v>-</v>
      </c>
      <c r="AU6" s="85" t="str">
        <f t="shared" si="4"/>
        <v>-</v>
      </c>
      <c r="AV6" s="85" t="str">
        <f t="shared" si="4"/>
        <v>-</v>
      </c>
      <c r="AW6" s="85">
        <f t="shared" si="4"/>
        <v>30.23</v>
      </c>
      <c r="AX6" s="85">
        <f t="shared" si="4"/>
        <v>25.38</v>
      </c>
      <c r="AY6" s="85" t="str">
        <f t="shared" si="4"/>
        <v>-</v>
      </c>
      <c r="AZ6" s="85" t="str">
        <f t="shared" si="4"/>
        <v>-</v>
      </c>
      <c r="BA6" s="85" t="str">
        <f t="shared" si="4"/>
        <v>-</v>
      </c>
      <c r="BB6" s="85">
        <f t="shared" si="4"/>
        <v>249.43</v>
      </c>
      <c r="BC6" s="85">
        <f t="shared" si="4"/>
        <v>217.55</v>
      </c>
      <c r="BD6" s="79" t="str">
        <f>IF(BD7="","",IF(BD7="-","【-】","【"&amp;SUBSTITUTE(TEXT(BD7,"#,##0.00"),"-","△")&amp;"】"))</f>
        <v>【179.30】</v>
      </c>
      <c r="BE6" s="85" t="str">
        <f t="shared" ref="BE6:BN6" si="5">IF(BE7="",NA(),BE7)</f>
        <v>-</v>
      </c>
      <c r="BF6" s="85" t="str">
        <f t="shared" si="5"/>
        <v>-</v>
      </c>
      <c r="BG6" s="85" t="str">
        <f t="shared" si="5"/>
        <v>-</v>
      </c>
      <c r="BH6" s="85">
        <f t="shared" si="5"/>
        <v>1263.9000000000001</v>
      </c>
      <c r="BI6" s="85">
        <f t="shared" si="5"/>
        <v>1166.75</v>
      </c>
      <c r="BJ6" s="85" t="str">
        <f t="shared" si="5"/>
        <v>-</v>
      </c>
      <c r="BK6" s="85" t="str">
        <f t="shared" si="5"/>
        <v>-</v>
      </c>
      <c r="BL6" s="85" t="str">
        <f t="shared" si="5"/>
        <v>-</v>
      </c>
      <c r="BM6" s="85">
        <f t="shared" si="5"/>
        <v>922.05</v>
      </c>
      <c r="BN6" s="85">
        <f t="shared" si="5"/>
        <v>916.17</v>
      </c>
      <c r="BO6" s="79" t="str">
        <f>IF(BO7="","",IF(BO7="-","【-】","【"&amp;SUBSTITUTE(TEXT(BO7,"#,##0.00"),"-","△")&amp;"】"))</f>
        <v>【1,042.45】</v>
      </c>
      <c r="BP6" s="85" t="str">
        <f t="shared" ref="BP6:BY6" si="6">IF(BP7="",NA(),BP7)</f>
        <v>-</v>
      </c>
      <c r="BQ6" s="85" t="str">
        <f t="shared" si="6"/>
        <v>-</v>
      </c>
      <c r="BR6" s="85" t="str">
        <f t="shared" si="6"/>
        <v>-</v>
      </c>
      <c r="BS6" s="85">
        <f t="shared" si="6"/>
        <v>41.57</v>
      </c>
      <c r="BT6" s="85">
        <f t="shared" si="6"/>
        <v>46.57</v>
      </c>
      <c r="BU6" s="85" t="str">
        <f t="shared" si="6"/>
        <v>-</v>
      </c>
      <c r="BV6" s="85" t="str">
        <f t="shared" si="6"/>
        <v>-</v>
      </c>
      <c r="BW6" s="85" t="str">
        <f t="shared" si="6"/>
        <v>-</v>
      </c>
      <c r="BX6" s="85">
        <f t="shared" si="6"/>
        <v>64.39</v>
      </c>
      <c r="BY6" s="85">
        <f t="shared" si="6"/>
        <v>63.95</v>
      </c>
      <c r="BZ6" s="79" t="str">
        <f>IF(BZ7="","",IF(BZ7="-","【-】","【"&amp;SUBSTITUTE(TEXT(BZ7,"#,##0.00"),"-","△")&amp;"】"))</f>
        <v>【57.74】</v>
      </c>
      <c r="CA6" s="85" t="str">
        <f t="shared" ref="CA6:CJ6" si="7">IF(CA7="",NA(),CA7)</f>
        <v>-</v>
      </c>
      <c r="CB6" s="85" t="str">
        <f t="shared" si="7"/>
        <v>-</v>
      </c>
      <c r="CC6" s="85" t="str">
        <f t="shared" si="7"/>
        <v>-</v>
      </c>
      <c r="CD6" s="85">
        <f t="shared" si="7"/>
        <v>469.45</v>
      </c>
      <c r="CE6" s="85">
        <f t="shared" si="7"/>
        <v>404.21</v>
      </c>
      <c r="CF6" s="85" t="str">
        <f t="shared" si="7"/>
        <v>-</v>
      </c>
      <c r="CG6" s="85" t="str">
        <f t="shared" si="7"/>
        <v>-</v>
      </c>
      <c r="CH6" s="85" t="str">
        <f t="shared" si="7"/>
        <v>-</v>
      </c>
      <c r="CI6" s="85">
        <f t="shared" si="7"/>
        <v>258.89999999999998</v>
      </c>
      <c r="CJ6" s="85">
        <f t="shared" si="7"/>
        <v>263.56</v>
      </c>
      <c r="CK6" s="79" t="str">
        <f>IF(CK7="","",IF(CK7="-","【-】","【"&amp;SUBSTITUTE(TEXT(CK7,"#,##0.00"),"-","△")&amp;"】"))</f>
        <v>【285.48】</v>
      </c>
      <c r="CL6" s="85" t="str">
        <f t="shared" ref="CL6:CU6" si="8">IF(CL7="",NA(),CL7)</f>
        <v>-</v>
      </c>
      <c r="CM6" s="85" t="str">
        <f t="shared" si="8"/>
        <v>-</v>
      </c>
      <c r="CN6" s="85" t="str">
        <f t="shared" si="8"/>
        <v>-</v>
      </c>
      <c r="CO6" s="85">
        <f t="shared" si="8"/>
        <v>71.069999999999993</v>
      </c>
      <c r="CP6" s="85">
        <f t="shared" si="8"/>
        <v>68.88</v>
      </c>
      <c r="CQ6" s="85" t="str">
        <f t="shared" si="8"/>
        <v>-</v>
      </c>
      <c r="CR6" s="85" t="str">
        <f t="shared" si="8"/>
        <v>-</v>
      </c>
      <c r="CS6" s="85" t="str">
        <f t="shared" si="8"/>
        <v>-</v>
      </c>
      <c r="CT6" s="85">
        <f t="shared" si="8"/>
        <v>50.07</v>
      </c>
      <c r="CU6" s="85">
        <f t="shared" si="8"/>
        <v>53.4</v>
      </c>
      <c r="CV6" s="79" t="str">
        <f>IF(CV7="","",IF(CV7="-","【-】","【"&amp;SUBSTITUTE(TEXT(CV7,"#,##0.00"),"-","△")&amp;"】"))</f>
        <v>【53.73】</v>
      </c>
      <c r="CW6" s="85" t="str">
        <f t="shared" ref="CW6:DF6" si="9">IF(CW7="",NA(),CW7)</f>
        <v>-</v>
      </c>
      <c r="CX6" s="85" t="str">
        <f t="shared" si="9"/>
        <v>-</v>
      </c>
      <c r="CY6" s="85" t="str">
        <f t="shared" si="9"/>
        <v>-</v>
      </c>
      <c r="CZ6" s="85">
        <f t="shared" si="9"/>
        <v>68.72</v>
      </c>
      <c r="DA6" s="85">
        <f t="shared" si="9"/>
        <v>68.25</v>
      </c>
      <c r="DB6" s="85" t="str">
        <f t="shared" si="9"/>
        <v>-</v>
      </c>
      <c r="DC6" s="85" t="str">
        <f t="shared" si="9"/>
        <v>-</v>
      </c>
      <c r="DD6" s="85" t="str">
        <f t="shared" si="9"/>
        <v>-</v>
      </c>
      <c r="DE6" s="85">
        <f t="shared" si="9"/>
        <v>75.7</v>
      </c>
      <c r="DF6" s="85">
        <f t="shared" si="9"/>
        <v>72.53</v>
      </c>
      <c r="DG6" s="79" t="str">
        <f>IF(DG7="","",IF(DG7="-","【-】","【"&amp;SUBSTITUTE(TEXT(DG7,"#,##0.00"),"-","△")&amp;"】"))</f>
        <v>【71.52】</v>
      </c>
      <c r="DH6" s="85" t="str">
        <f t="shared" ref="DH6:DQ6" si="10">IF(DH7="",NA(),DH7)</f>
        <v>-</v>
      </c>
      <c r="DI6" s="85" t="str">
        <f t="shared" si="10"/>
        <v>-</v>
      </c>
      <c r="DJ6" s="85" t="str">
        <f t="shared" si="10"/>
        <v>-</v>
      </c>
      <c r="DK6" s="85">
        <f t="shared" si="10"/>
        <v>5.17</v>
      </c>
      <c r="DL6" s="85">
        <f t="shared" si="10"/>
        <v>10.28</v>
      </c>
      <c r="DM6" s="85" t="str">
        <f t="shared" si="10"/>
        <v>-</v>
      </c>
      <c r="DN6" s="85" t="str">
        <f t="shared" si="10"/>
        <v>-</v>
      </c>
      <c r="DO6" s="85" t="str">
        <f t="shared" si="10"/>
        <v>-</v>
      </c>
      <c r="DP6" s="85">
        <f t="shared" si="10"/>
        <v>42.98</v>
      </c>
      <c r="DQ6" s="85">
        <f t="shared" si="10"/>
        <v>40.46</v>
      </c>
      <c r="DR6" s="79" t="str">
        <f>IF(DR7="","",IF(DR7="-","【-】","【"&amp;SUBSTITUTE(TEXT(DR7,"#,##0.00"),"-","△")&amp;"】"))</f>
        <v>【38.43】</v>
      </c>
      <c r="DS6" s="85" t="str">
        <f t="shared" ref="DS6:EB6" si="11">IF(DS7="",NA(),DS7)</f>
        <v>-</v>
      </c>
      <c r="DT6" s="85" t="str">
        <f t="shared" si="11"/>
        <v>-</v>
      </c>
      <c r="DU6" s="85" t="str">
        <f t="shared" si="11"/>
        <v>-</v>
      </c>
      <c r="DV6" s="85">
        <f t="shared" si="11"/>
        <v>16.350000000000001</v>
      </c>
      <c r="DW6" s="85">
        <f t="shared" si="11"/>
        <v>16.350000000000001</v>
      </c>
      <c r="DX6" s="85" t="str">
        <f t="shared" si="11"/>
        <v>-</v>
      </c>
      <c r="DY6" s="85" t="str">
        <f t="shared" si="11"/>
        <v>-</v>
      </c>
      <c r="DZ6" s="85" t="str">
        <f t="shared" si="11"/>
        <v>-</v>
      </c>
      <c r="EA6" s="85">
        <f t="shared" si="11"/>
        <v>23.24</v>
      </c>
      <c r="EB6" s="85">
        <f t="shared" si="11"/>
        <v>22.77</v>
      </c>
      <c r="EC6" s="79" t="str">
        <f>IF(EC7="","",IF(EC7="-","【-】","【"&amp;SUBSTITUTE(TEXT(EC7,"#,##0.00"),"-","△")&amp;"】"))</f>
        <v>【19.16】</v>
      </c>
      <c r="ED6" s="85" t="str">
        <f t="shared" ref="ED6:EM6" si="12">IF(ED7="",NA(),ED7)</f>
        <v>-</v>
      </c>
      <c r="EE6" s="85" t="str">
        <f t="shared" si="12"/>
        <v>-</v>
      </c>
      <c r="EF6" s="85" t="str">
        <f t="shared" si="12"/>
        <v>-</v>
      </c>
      <c r="EG6" s="79">
        <f t="shared" si="12"/>
        <v>0</v>
      </c>
      <c r="EH6" s="79">
        <f t="shared" si="12"/>
        <v>0</v>
      </c>
      <c r="EI6" s="85" t="str">
        <f t="shared" si="12"/>
        <v>-</v>
      </c>
      <c r="EJ6" s="85" t="str">
        <f t="shared" si="12"/>
        <v>-</v>
      </c>
      <c r="EK6" s="85" t="str">
        <f t="shared" si="12"/>
        <v>-</v>
      </c>
      <c r="EL6" s="85">
        <f t="shared" si="12"/>
        <v>0.39</v>
      </c>
      <c r="EM6" s="85">
        <f t="shared" si="12"/>
        <v>0.49</v>
      </c>
      <c r="EN6" s="79" t="str">
        <f>IF(EN7="","",IF(EN7="-","【-】","【"&amp;SUBSTITUTE(TEXT(EN7,"#,##0.00"),"-","△")&amp;"】"))</f>
        <v>【0.49】</v>
      </c>
    </row>
    <row r="7" spans="1:144" s="64" customFormat="1">
      <c r="A7" s="65"/>
      <c r="B7" s="71">
        <v>2023</v>
      </c>
      <c r="C7" s="71">
        <v>14656</v>
      </c>
      <c r="D7" s="71">
        <v>46</v>
      </c>
      <c r="E7" s="71">
        <v>1</v>
      </c>
      <c r="F7" s="71">
        <v>0</v>
      </c>
      <c r="G7" s="71">
        <v>5</v>
      </c>
      <c r="H7" s="71" t="s">
        <v>95</v>
      </c>
      <c r="I7" s="71" t="s">
        <v>96</v>
      </c>
      <c r="J7" s="71" t="s">
        <v>97</v>
      </c>
      <c r="K7" s="71" t="s">
        <v>98</v>
      </c>
      <c r="L7" s="71" t="s">
        <v>22</v>
      </c>
      <c r="M7" s="71" t="s">
        <v>13</v>
      </c>
      <c r="N7" s="80" t="s">
        <v>99</v>
      </c>
      <c r="O7" s="80">
        <v>64.8</v>
      </c>
      <c r="P7" s="80">
        <v>81.56</v>
      </c>
      <c r="Q7" s="80">
        <v>5072</v>
      </c>
      <c r="R7" s="80">
        <v>2811</v>
      </c>
      <c r="S7" s="80">
        <v>130.99</v>
      </c>
      <c r="T7" s="80">
        <v>21.46</v>
      </c>
      <c r="U7" s="80">
        <v>2256</v>
      </c>
      <c r="V7" s="80">
        <v>51.42</v>
      </c>
      <c r="W7" s="80">
        <v>43.87</v>
      </c>
      <c r="X7" s="80" t="s">
        <v>99</v>
      </c>
      <c r="Y7" s="80" t="s">
        <v>99</v>
      </c>
      <c r="Z7" s="80" t="s">
        <v>99</v>
      </c>
      <c r="AA7" s="80">
        <v>113.01</v>
      </c>
      <c r="AB7" s="80">
        <v>143.76</v>
      </c>
      <c r="AC7" s="80" t="s">
        <v>99</v>
      </c>
      <c r="AD7" s="80" t="s">
        <v>99</v>
      </c>
      <c r="AE7" s="80" t="s">
        <v>99</v>
      </c>
      <c r="AF7" s="80">
        <v>105.52</v>
      </c>
      <c r="AG7" s="80">
        <v>103.1</v>
      </c>
      <c r="AH7" s="80">
        <v>103.05</v>
      </c>
      <c r="AI7" s="80" t="s">
        <v>99</v>
      </c>
      <c r="AJ7" s="80" t="s">
        <v>99</v>
      </c>
      <c r="AK7" s="80" t="s">
        <v>99</v>
      </c>
      <c r="AL7" s="80">
        <v>0</v>
      </c>
      <c r="AM7" s="80">
        <v>0</v>
      </c>
      <c r="AN7" s="80" t="s">
        <v>99</v>
      </c>
      <c r="AO7" s="80" t="s">
        <v>99</v>
      </c>
      <c r="AP7" s="80" t="s">
        <v>99</v>
      </c>
      <c r="AQ7" s="80">
        <v>30.01</v>
      </c>
      <c r="AR7" s="80">
        <v>27.32</v>
      </c>
      <c r="AS7" s="80">
        <v>30.22</v>
      </c>
      <c r="AT7" s="80" t="s">
        <v>99</v>
      </c>
      <c r="AU7" s="80" t="s">
        <v>99</v>
      </c>
      <c r="AV7" s="80" t="s">
        <v>99</v>
      </c>
      <c r="AW7" s="80">
        <v>30.23</v>
      </c>
      <c r="AX7" s="80">
        <v>25.38</v>
      </c>
      <c r="AY7" s="80" t="s">
        <v>99</v>
      </c>
      <c r="AZ7" s="80" t="s">
        <v>99</v>
      </c>
      <c r="BA7" s="80" t="s">
        <v>99</v>
      </c>
      <c r="BB7" s="80">
        <v>249.43</v>
      </c>
      <c r="BC7" s="80">
        <v>217.55</v>
      </c>
      <c r="BD7" s="80">
        <v>179.3</v>
      </c>
      <c r="BE7" s="80" t="s">
        <v>99</v>
      </c>
      <c r="BF7" s="80" t="s">
        <v>99</v>
      </c>
      <c r="BG7" s="80" t="s">
        <v>99</v>
      </c>
      <c r="BH7" s="80">
        <v>1263.9000000000001</v>
      </c>
      <c r="BI7" s="80">
        <v>1166.75</v>
      </c>
      <c r="BJ7" s="80" t="s">
        <v>99</v>
      </c>
      <c r="BK7" s="80" t="s">
        <v>99</v>
      </c>
      <c r="BL7" s="80" t="s">
        <v>99</v>
      </c>
      <c r="BM7" s="80">
        <v>922.05</v>
      </c>
      <c r="BN7" s="80">
        <v>916.17</v>
      </c>
      <c r="BO7" s="80">
        <v>1042.45</v>
      </c>
      <c r="BP7" s="80" t="s">
        <v>99</v>
      </c>
      <c r="BQ7" s="80" t="s">
        <v>99</v>
      </c>
      <c r="BR7" s="80" t="s">
        <v>99</v>
      </c>
      <c r="BS7" s="80">
        <v>41.57</v>
      </c>
      <c r="BT7" s="80">
        <v>46.57</v>
      </c>
      <c r="BU7" s="80" t="s">
        <v>99</v>
      </c>
      <c r="BV7" s="80" t="s">
        <v>99</v>
      </c>
      <c r="BW7" s="80" t="s">
        <v>99</v>
      </c>
      <c r="BX7" s="80">
        <v>64.39</v>
      </c>
      <c r="BY7" s="80">
        <v>63.95</v>
      </c>
      <c r="BZ7" s="80">
        <v>57.74</v>
      </c>
      <c r="CA7" s="80" t="s">
        <v>99</v>
      </c>
      <c r="CB7" s="80" t="s">
        <v>99</v>
      </c>
      <c r="CC7" s="80" t="s">
        <v>99</v>
      </c>
      <c r="CD7" s="80">
        <v>469.45</v>
      </c>
      <c r="CE7" s="80">
        <v>404.21</v>
      </c>
      <c r="CF7" s="80" t="s">
        <v>99</v>
      </c>
      <c r="CG7" s="80" t="s">
        <v>99</v>
      </c>
      <c r="CH7" s="80" t="s">
        <v>99</v>
      </c>
      <c r="CI7" s="80">
        <v>258.89999999999998</v>
      </c>
      <c r="CJ7" s="80">
        <v>263.56</v>
      </c>
      <c r="CK7" s="80">
        <v>285.48</v>
      </c>
      <c r="CL7" s="80" t="s">
        <v>99</v>
      </c>
      <c r="CM7" s="80" t="s">
        <v>99</v>
      </c>
      <c r="CN7" s="80" t="s">
        <v>99</v>
      </c>
      <c r="CO7" s="80">
        <v>71.069999999999993</v>
      </c>
      <c r="CP7" s="80">
        <v>68.88</v>
      </c>
      <c r="CQ7" s="80" t="s">
        <v>99</v>
      </c>
      <c r="CR7" s="80" t="s">
        <v>99</v>
      </c>
      <c r="CS7" s="80" t="s">
        <v>99</v>
      </c>
      <c r="CT7" s="80">
        <v>50.07</v>
      </c>
      <c r="CU7" s="80">
        <v>53.4</v>
      </c>
      <c r="CV7" s="80">
        <v>53.73</v>
      </c>
      <c r="CW7" s="80" t="s">
        <v>99</v>
      </c>
      <c r="CX7" s="80" t="s">
        <v>99</v>
      </c>
      <c r="CY7" s="80" t="s">
        <v>99</v>
      </c>
      <c r="CZ7" s="80">
        <v>68.72</v>
      </c>
      <c r="DA7" s="80">
        <v>68.25</v>
      </c>
      <c r="DB7" s="80" t="s">
        <v>99</v>
      </c>
      <c r="DC7" s="80" t="s">
        <v>99</v>
      </c>
      <c r="DD7" s="80" t="s">
        <v>99</v>
      </c>
      <c r="DE7" s="80">
        <v>75.7</v>
      </c>
      <c r="DF7" s="80">
        <v>72.53</v>
      </c>
      <c r="DG7" s="80">
        <v>71.52</v>
      </c>
      <c r="DH7" s="80" t="s">
        <v>99</v>
      </c>
      <c r="DI7" s="80" t="s">
        <v>99</v>
      </c>
      <c r="DJ7" s="80" t="s">
        <v>99</v>
      </c>
      <c r="DK7" s="80">
        <v>5.17</v>
      </c>
      <c r="DL7" s="80">
        <v>10.28</v>
      </c>
      <c r="DM7" s="80" t="s">
        <v>99</v>
      </c>
      <c r="DN7" s="80" t="s">
        <v>99</v>
      </c>
      <c r="DO7" s="80" t="s">
        <v>99</v>
      </c>
      <c r="DP7" s="80">
        <v>42.98</v>
      </c>
      <c r="DQ7" s="80">
        <v>40.46</v>
      </c>
      <c r="DR7" s="80">
        <v>38.43</v>
      </c>
      <c r="DS7" s="80" t="s">
        <v>99</v>
      </c>
      <c r="DT7" s="80" t="s">
        <v>99</v>
      </c>
      <c r="DU7" s="80" t="s">
        <v>99</v>
      </c>
      <c r="DV7" s="80">
        <v>16.350000000000001</v>
      </c>
      <c r="DW7" s="80">
        <v>16.350000000000001</v>
      </c>
      <c r="DX7" s="80" t="s">
        <v>99</v>
      </c>
      <c r="DY7" s="80" t="s">
        <v>99</v>
      </c>
      <c r="DZ7" s="80" t="s">
        <v>99</v>
      </c>
      <c r="EA7" s="80">
        <v>23.24</v>
      </c>
      <c r="EB7" s="80">
        <v>22.77</v>
      </c>
      <c r="EC7" s="80">
        <v>19.16</v>
      </c>
      <c r="ED7" s="80" t="s">
        <v>99</v>
      </c>
      <c r="EE7" s="80" t="s">
        <v>99</v>
      </c>
      <c r="EF7" s="80" t="s">
        <v>99</v>
      </c>
      <c r="EG7" s="80">
        <v>0</v>
      </c>
      <c r="EH7" s="80">
        <v>0</v>
      </c>
      <c r="EI7" s="80" t="s">
        <v>99</v>
      </c>
      <c r="EJ7" s="80" t="s">
        <v>99</v>
      </c>
      <c r="EK7" s="80" t="s">
        <v>99</v>
      </c>
      <c r="EL7" s="80">
        <v>0.39</v>
      </c>
      <c r="EM7" s="80">
        <v>0.49</v>
      </c>
      <c r="EN7" s="80">
        <v>0.49</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51</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2025-01-24T06:43:15Z</dcterms:created>
  <dcterms:modified xsi:type="dcterms:W3CDTF">2025-01-28T05:51:24Z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2025-01-28T05:51:24Z</vt:filetime>
  </property>
</Properties>
</file>