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<sst xmlns="http://schemas.openxmlformats.org/spreadsheetml/2006/main" count="240" uniqueCount="125">
  <si>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</si>
  <si>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</si>
  <si>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</si>
  <si>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</si>
  <si>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</si>
  <si>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</si>
  <si>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</si>
  <si>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</si>
  <si>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</si>
  <si>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</si>
  <si>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</si>
  <si>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</si>
  <si>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</si>
  <si>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</si>
  <si>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</si>
  <si>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</si>
  <si>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</si>
  <si>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</si>
  <si>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</si>
  <si>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</si>
  <si>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</si>
  <si>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</si>
  <si>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</si>
  <si>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</si>
  <si>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</si>
  <si>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</si>
  <si>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</si>
  <si>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</si>
  <si>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</si>
  <si>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</si>
  <si>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</si>
  <si>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</si>
  <si>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</si>
  <si>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</si>
  <si>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</si>
  <si>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</si>
  <si>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</si>
  <si>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</si>
  <si>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</si>
  <si>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</si>
  <si>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</si>
  <si>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</si>
  <si>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</si>
  <si>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</si>
  <si>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</si>
  <si>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</si>
  <si>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</si>
  <si>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</si>
  <si>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</si>
  <si>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</si>
  <si>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</si>
  <si>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</si>
  <si>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</si>
  <si>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</si>
  <si>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</si>
  <si>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</si>
  <si>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</si>
  <si>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</si>
  <si>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</si>
  <si>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</si>
  <si>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</si>
  <si>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</si>
  <si>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</si>
  <si>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</si>
  <si>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</si>
  <si>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</si>
  <si>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</si>
  <si>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</si>
  <si>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</si>
  <si>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</si>
  <si>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</si>
  <si>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</si>
  <si>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</si>
  <si>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</si>
  <si>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</si>
  <si>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</si>
  <si>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</si>
  <si>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</si>
  <si>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</si>
  <si>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</si>
  <si>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</si>
  <si>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</si>
  <si>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</si>
  <si>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</si>
  <si>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</si>
  <si>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</si>
  <si>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</si>
  <si>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</si>
  <si>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</si>
  <si>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</si>
  <si>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</si>
  <si>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</si>
  <si>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</si>
  <si>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</si>
  <si>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</si>
  <si>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</si>
  <si>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</si>
  <si>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</si>
  <si>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</si>
  <si>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</si>
  <si>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</si>
  <si>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</si>
  <si>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</si>
  <si>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</si>
  <si>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</si>
  <si>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</si>
  <si>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</si>
  <si>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</si>
  <si>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</si>
  <si>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剣淵町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</si>
  <si>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</si>
  <si>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</si>
  <si>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</si>
  <si>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</si>
  <si>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</si>
  <si>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</si>
  <si>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</si>
  <si>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</si>
  <si>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</si>
  <si>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</si>
  <si>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</si>
  <si>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町下水道事業（特定環境保全公共下水道）については、表①「収益的収支比率」でわかるように単年度収支は赤字となっている。平成２８年度については、職員移動に伴い人件費が削減され、料金改定により収入が増え収益的収支が改善された。今後についても老朽化施設の更新事業が始まっており、より一層経営改善を図っていく必要がある。表④「企業債残高対事業規模比率」については、起債の償還が徐々に終了年度を迎えていることから減少傾向にある。表⑤「経費回収率」については、下水道処理区域内人口の減少もあり、低い数値となっている。表⑥「汚水処理原価」については、有収率が低く、依然汚水処理原価が高い状況となっている。今後は不明水（雨水浸入）の発見を目的とした管渠調査等を実施し、有収率の向上に努める必要がある。表⑦「施設利用率」については、類似団体の利用率が平均並みに維持しており、今後、数値が減少しないように状況を把握していく必要がある。表⑧「水洗化率」については、水質保全及び料金収入の増加を図るため、今後も水洗化率向上の取り組みに努める。</t>
    <rPh sb="0" eb="2">
      <t>ホンチョウ</t>
    </rPh>
    <rPh sb="2" eb="5">
      <t>ゲスイドウ</t>
    </rPh>
    <rPh sb="5" eb="7">
      <t>ジギョウ</t>
    </rPh>
    <rPh sb="8" eb="10">
      <t>トクテイ</t>
    </rPh>
    <rPh sb="10" eb="12">
      <t>カンキョウ</t>
    </rPh>
    <rPh sb="12" eb="14">
      <t>ホゼン</t>
    </rPh>
    <rPh sb="14" eb="16">
      <t>コウキョウ</t>
    </rPh>
    <rPh sb="16" eb="19">
      <t>ゲスイドウ</t>
    </rPh>
    <rPh sb="26" eb="27">
      <t>ヒョウ</t>
    </rPh>
    <rPh sb="29" eb="31">
      <t>シュウエキ</t>
    </rPh>
    <rPh sb="31" eb="32">
      <t>テキ</t>
    </rPh>
    <rPh sb="32" eb="34">
      <t>シュウシ</t>
    </rPh>
    <rPh sb="34" eb="36">
      <t>ヒリツ</t>
    </rPh>
    <rPh sb="44" eb="47">
      <t>タンネンド</t>
    </rPh>
    <rPh sb="47" eb="49">
      <t>シュウシ</t>
    </rPh>
    <rPh sb="50" eb="52">
      <t>アカジ</t>
    </rPh>
    <rPh sb="59" eb="61">
      <t>ヘイセイ</t>
    </rPh>
    <rPh sb="63" eb="65">
      <t>ネンド</t>
    </rPh>
    <rPh sb="71" eb="73">
      <t>ショクイン</t>
    </rPh>
    <rPh sb="73" eb="75">
      <t>イドウ</t>
    </rPh>
    <rPh sb="76" eb="77">
      <t>トモナ</t>
    </rPh>
    <rPh sb="78" eb="81">
      <t>ジンケンヒ</t>
    </rPh>
    <rPh sb="82" eb="84">
      <t>サクゲン</t>
    </rPh>
    <rPh sb="87" eb="89">
      <t>リョウキン</t>
    </rPh>
    <rPh sb="89" eb="91">
      <t>カイテイ</t>
    </rPh>
    <rPh sb="94" eb="96">
      <t>シュウニュウ</t>
    </rPh>
    <rPh sb="97" eb="98">
      <t>フ</t>
    </rPh>
    <rPh sb="99" eb="101">
      <t>シュウエキ</t>
    </rPh>
    <rPh sb="101" eb="102">
      <t>テキ</t>
    </rPh>
    <rPh sb="102" eb="104">
      <t>シュウシ</t>
    </rPh>
    <rPh sb="105" eb="107">
      <t>カイゼン</t>
    </rPh>
    <rPh sb="111" eb="113">
      <t>コンゴ</t>
    </rPh>
    <rPh sb="118" eb="121">
      <t>ロウキュウカ</t>
    </rPh>
    <rPh sb="121" eb="123">
      <t>シセツ</t>
    </rPh>
    <rPh sb="124" eb="126">
      <t>コウシン</t>
    </rPh>
    <rPh sb="126" eb="128">
      <t>ジギョウ</t>
    </rPh>
    <rPh sb="129" eb="130">
      <t>ハジ</t>
    </rPh>
    <rPh sb="138" eb="140">
      <t>イッソウ</t>
    </rPh>
    <rPh sb="140" eb="142">
      <t>ケイエイ</t>
    </rPh>
    <rPh sb="142" eb="144">
      <t>カイゼン</t>
    </rPh>
    <rPh sb="145" eb="146">
      <t>ハカ</t>
    </rPh>
    <rPh sb="150" eb="152">
      <t>ヒツヨウ</t>
    </rPh>
    <rPh sb="156" eb="157">
      <t>ヒョウ</t>
    </rPh>
    <rPh sb="159" eb="161">
      <t>キギョウ</t>
    </rPh>
    <rPh sb="161" eb="162">
      <t>サイ</t>
    </rPh>
    <rPh sb="162" eb="164">
      <t>ザンダカ</t>
    </rPh>
    <rPh sb="164" eb="165">
      <t>タイ</t>
    </rPh>
    <rPh sb="165" eb="167">
      <t>ジギョウ</t>
    </rPh>
    <rPh sb="167" eb="169">
      <t>キボ</t>
    </rPh>
    <rPh sb="169" eb="171">
      <t>ヒリツ</t>
    </rPh>
    <rPh sb="178" eb="180">
      <t>キサイ</t>
    </rPh>
    <rPh sb="181" eb="183">
      <t>ショウカン</t>
    </rPh>
    <rPh sb="184" eb="186">
      <t>ジョジョ</t>
    </rPh>
    <rPh sb="187" eb="189">
      <t>シュウリョウ</t>
    </rPh>
    <rPh sb="189" eb="191">
      <t>ネンド</t>
    </rPh>
    <rPh sb="192" eb="193">
      <t>ムカ</t>
    </rPh>
    <rPh sb="201" eb="203">
      <t>ゲンショウ</t>
    </rPh>
    <rPh sb="203" eb="205">
      <t>ケイコウ</t>
    </rPh>
    <rPh sb="209" eb="210">
      <t>ヒョウ</t>
    </rPh>
    <rPh sb="212" eb="214">
      <t>ケイヒ</t>
    </rPh>
    <rPh sb="214" eb="216">
      <t>カイシュウ</t>
    </rPh>
    <rPh sb="216" eb="217">
      <t>リツ</t>
    </rPh>
    <rPh sb="224" eb="226">
      <t>ゲスイ</t>
    </rPh>
    <rPh sb="226" eb="227">
      <t>ドウ</t>
    </rPh>
    <rPh sb="227" eb="229">
      <t>ショリ</t>
    </rPh>
    <rPh sb="229" eb="231">
      <t>クイキ</t>
    </rPh>
    <rPh sb="231" eb="232">
      <t>ナイ</t>
    </rPh>
    <rPh sb="232" eb="234">
      <t>ジンコウ</t>
    </rPh>
    <rPh sb="235" eb="237">
      <t>ゲンショウ</t>
    </rPh>
    <rPh sb="241" eb="242">
      <t>ヒク</t>
    </rPh>
    <rPh sb="243" eb="245">
      <t>スウチ</t>
    </rPh>
    <rPh sb="252" eb="253">
      <t>ヒョウ</t>
    </rPh>
    <rPh sb="255" eb="257">
      <t>オスイ</t>
    </rPh>
    <rPh sb="257" eb="259">
      <t>ショリ</t>
    </rPh>
    <rPh sb="259" eb="261">
      <t>ゲンカ</t>
    </rPh>
    <rPh sb="268" eb="269">
      <t>ユウ</t>
    </rPh>
    <rPh sb="269" eb="271">
      <t>シュウリツ</t>
    </rPh>
    <rPh sb="272" eb="273">
      <t>ヒク</t>
    </rPh>
    <rPh sb="275" eb="277">
      <t>イゼン</t>
    </rPh>
    <rPh sb="277" eb="279">
      <t>オスイ</t>
    </rPh>
    <rPh sb="279" eb="281">
      <t>ショリ</t>
    </rPh>
    <rPh sb="281" eb="283">
      <t>ゲンカ</t>
    </rPh>
    <rPh sb="284" eb="285">
      <t>タカ</t>
    </rPh>
    <rPh sb="286" eb="288">
      <t>ジョウキョウ</t>
    </rPh>
    <rPh sb="295" eb="297">
      <t>コンゴ</t>
    </rPh>
    <rPh sb="298" eb="300">
      <t>フメイ</t>
    </rPh>
    <rPh sb="300" eb="301">
      <t>スイ</t>
    </rPh>
    <rPh sb="302" eb="304">
      <t>ウスイ</t>
    </rPh>
    <rPh sb="304" eb="306">
      <t>シンニュウ</t>
    </rPh>
    <rPh sb="308" eb="310">
      <t>ハッケン</t>
    </rPh>
    <rPh sb="311" eb="313">
      <t>モクテキ</t>
    </rPh>
    <rPh sb="316" eb="318">
      <t>カンキョ</t>
    </rPh>
    <rPh sb="318" eb="320">
      <t>チョウサ</t>
    </rPh>
    <rPh sb="320" eb="321">
      <t>トウ</t>
    </rPh>
    <rPh sb="322" eb="324">
      <t>ジッシ</t>
    </rPh>
    <rPh sb="326" eb="327">
      <t>ユウ</t>
    </rPh>
    <rPh sb="327" eb="329">
      <t>シュウリツ</t>
    </rPh>
    <rPh sb="330" eb="332">
      <t>コウジョウ</t>
    </rPh>
    <rPh sb="333" eb="334">
      <t>ツト</t>
    </rPh>
    <rPh sb="336" eb="338">
      <t>ヒツヨウ</t>
    </rPh>
    <rPh sb="342" eb="343">
      <t>ヒョウ</t>
    </rPh>
    <rPh sb="345" eb="347">
      <t>シセツ</t>
    </rPh>
    <rPh sb="347" eb="349">
      <t>リヨウ</t>
    </rPh>
    <rPh sb="349" eb="350">
      <t>リツ</t>
    </rPh>
    <rPh sb="357" eb="359">
      <t>ルイジ</t>
    </rPh>
    <rPh sb="359" eb="361">
      <t>ダンタイ</t>
    </rPh>
    <rPh sb="362" eb="365">
      <t>リヨウリツ</t>
    </rPh>
    <rPh sb="366" eb="368">
      <t>ヘイキン</t>
    </rPh>
    <rPh sb="368" eb="369">
      <t>ナ</t>
    </rPh>
    <rPh sb="371" eb="373">
      <t>イジ</t>
    </rPh>
    <rPh sb="378" eb="380">
      <t>コンゴ</t>
    </rPh>
    <rPh sb="381" eb="383">
      <t>スウチ</t>
    </rPh>
    <rPh sb="384" eb="386">
      <t>ゲンショウ</t>
    </rPh>
    <rPh sb="392" eb="394">
      <t>ジョウキョウ</t>
    </rPh>
    <rPh sb="395" eb="397">
      <t>ハアク</t>
    </rPh>
    <rPh sb="401" eb="403">
      <t>ヒツヨウ</t>
    </rPh>
    <rPh sb="407" eb="408">
      <t>ヒョウ</t>
    </rPh>
    <rPh sb="410" eb="413">
      <t>スイセンカ</t>
    </rPh>
    <rPh sb="413" eb="414">
      <t>リツ</t>
    </rPh>
    <rPh sb="421" eb="423">
      <t>スイシツ</t>
    </rPh>
    <rPh sb="423" eb="425">
      <t>ホゼン</t>
    </rPh>
    <rPh sb="425" eb="426">
      <t>オヨ</t>
    </rPh>
    <rPh sb="427" eb="429">
      <t>リョウキン</t>
    </rPh>
    <rPh sb="429" eb="431">
      <t>シュウニュウ</t>
    </rPh>
    <rPh sb="432" eb="434">
      <t>ゾウカ</t>
    </rPh>
    <rPh sb="435" eb="436">
      <t>ハカ</t>
    </rPh>
    <rPh sb="440" eb="442">
      <t>コンゴ</t>
    </rPh>
    <rPh sb="443" eb="446">
      <t>スイセンカ</t>
    </rPh>
    <rPh sb="446" eb="447">
      <t>リツ</t>
    </rPh>
    <rPh sb="447" eb="449">
      <t>コウジョウ</t>
    </rPh>
    <rPh sb="450" eb="451">
      <t>ト</t>
    </rPh>
    <rPh sb="452" eb="453">
      <t>ク</t>
    </rPh>
    <rPh sb="455" eb="456">
      <t>ツト</t>
    </rPh>
    <phoneticPr fontId="4"/>
  </si>
  <si>
    <t>【料金収入】料金収入の確保のため、平成２８年度に５％増の料金改定を実施したが、料金収入自体は１％程度しか増加しなかったため、今後も水洗人口率の向上に向けた取り組みについても継続して進める。　　　　　　　　　　　　　　　　　　　　　　　　　　　　　　　　　　　　　　　　　【有収率】有収率向上については、本来分流式下水道に入ることのない雨水（不明水）の浸入が考えられるので、管渠内の状況調査の実施により、原因解明を急ぎ、発見した浸入水箇所を補修し、浸入水の防止に努める。</t>
    <rPh sb="1" eb="3">
      <t>リョウキン</t>
    </rPh>
    <rPh sb="3" eb="5">
      <t>シュウニュウ</t>
    </rPh>
    <rPh sb="6" eb="8">
      <t>リョウキン</t>
    </rPh>
    <rPh sb="8" eb="10">
      <t>シュウニュウ</t>
    </rPh>
    <rPh sb="11" eb="13">
      <t>カクホ</t>
    </rPh>
    <rPh sb="17" eb="19">
      <t>ヘイセイ</t>
    </rPh>
    <rPh sb="21" eb="23">
      <t>ネンド</t>
    </rPh>
    <rPh sb="26" eb="27">
      <t>ゾウ</t>
    </rPh>
    <rPh sb="28" eb="30">
      <t>リョウキン</t>
    </rPh>
    <rPh sb="30" eb="32">
      <t>カイテイ</t>
    </rPh>
    <rPh sb="33" eb="35">
      <t>ジッシ</t>
    </rPh>
    <rPh sb="39" eb="41">
      <t>リョウキン</t>
    </rPh>
    <rPh sb="41" eb="43">
      <t>シュウニュウ</t>
    </rPh>
    <rPh sb="43" eb="45">
      <t>ジタイ</t>
    </rPh>
    <rPh sb="48" eb="50">
      <t>テイド</t>
    </rPh>
    <rPh sb="52" eb="54">
      <t>ゾウカ</t>
    </rPh>
    <rPh sb="62" eb="64">
      <t>コンゴ</t>
    </rPh>
    <rPh sb="65" eb="67">
      <t>スイセン</t>
    </rPh>
    <rPh sb="67" eb="69">
      <t>ジンコウ</t>
    </rPh>
    <rPh sb="69" eb="70">
      <t>リツ</t>
    </rPh>
    <rPh sb="71" eb="73">
      <t>コウジョウ</t>
    </rPh>
    <rPh sb="74" eb="75">
      <t>ム</t>
    </rPh>
    <rPh sb="77" eb="78">
      <t>ト</t>
    </rPh>
    <rPh sb="79" eb="80">
      <t>ク</t>
    </rPh>
    <rPh sb="86" eb="88">
      <t>ケイゾク</t>
    </rPh>
    <rPh sb="90" eb="91">
      <t>スス</t>
    </rPh>
    <rPh sb="136" eb="137">
      <t>ユウ</t>
    </rPh>
    <rPh sb="137" eb="139">
      <t>シュウリツ</t>
    </rPh>
    <rPh sb="140" eb="141">
      <t>ユウ</t>
    </rPh>
    <rPh sb="141" eb="143">
      <t>シュウリツ</t>
    </rPh>
    <rPh sb="143" eb="145">
      <t>コウジョウ</t>
    </rPh>
    <rPh sb="151" eb="153">
      <t>ホンライ</t>
    </rPh>
    <rPh sb="153" eb="155">
      <t>ブンリュウ</t>
    </rPh>
    <rPh sb="155" eb="156">
      <t>シキ</t>
    </rPh>
    <rPh sb="156" eb="159">
      <t>ゲスイドウ</t>
    </rPh>
    <rPh sb="160" eb="161">
      <t>ハイ</t>
    </rPh>
    <rPh sb="167" eb="169">
      <t>ウスイ</t>
    </rPh>
    <rPh sb="170" eb="172">
      <t>フメイ</t>
    </rPh>
    <rPh sb="172" eb="173">
      <t>スイ</t>
    </rPh>
    <rPh sb="175" eb="177">
      <t>シンニュウ</t>
    </rPh>
    <rPh sb="178" eb="179">
      <t>カンガ</t>
    </rPh>
    <rPh sb="186" eb="188">
      <t>カンキョ</t>
    </rPh>
    <rPh sb="188" eb="189">
      <t>ナイ</t>
    </rPh>
    <rPh sb="190" eb="192">
      <t>ジョウキョウ</t>
    </rPh>
    <rPh sb="192" eb="194">
      <t>チョウサ</t>
    </rPh>
    <rPh sb="195" eb="197">
      <t>ジッシ</t>
    </rPh>
    <rPh sb="201" eb="203">
      <t>ゲンイン</t>
    </rPh>
    <rPh sb="203" eb="205">
      <t>カイメイ</t>
    </rPh>
    <rPh sb="206" eb="207">
      <t>イソ</t>
    </rPh>
    <rPh sb="209" eb="211">
      <t>ハッケン</t>
    </rPh>
    <rPh sb="213" eb="215">
      <t>シンニュウ</t>
    </rPh>
    <rPh sb="215" eb="216">
      <t>スイ</t>
    </rPh>
    <rPh sb="216" eb="218">
      <t>カショ</t>
    </rPh>
    <rPh sb="219" eb="221">
      <t>ホシュウ</t>
    </rPh>
    <rPh sb="223" eb="225">
      <t>シンニュウ</t>
    </rPh>
    <rPh sb="225" eb="226">
      <t>スイ</t>
    </rPh>
    <rPh sb="227" eb="229">
      <t>ボウシ</t>
    </rPh>
    <rPh sb="230" eb="231">
      <t>ツト</t>
    </rPh>
    <phoneticPr fontId="4"/>
  </si>
  <si>
    <t>自治体職員</t>
    <rPh sb="0" eb="3">
      <t>ジチタイ</t>
    </rPh>
    <rPh sb="3" eb="5">
      <t>ショクイン</t>
    </rPh>
    <phoneticPr fontId="4"/>
  </si>
  <si>
    <t>【管渠改善率】については、下水道管渠清掃及び本管内部カメラ調査をエリアごとに実施しており、今後も状況を把握していく必要がある。</t>
    <rPh sb="1" eb="3">
      <t>カンキョ</t>
    </rPh>
    <rPh sb="3" eb="5">
      <t>カイゼン</t>
    </rPh>
    <rPh sb="5" eb="6">
      <t>リツ</t>
    </rPh>
    <rPh sb="13" eb="16">
      <t>ゲスイドウ</t>
    </rPh>
    <rPh sb="16" eb="18">
      <t>カンキョ</t>
    </rPh>
    <rPh sb="18" eb="20">
      <t>セイソウ</t>
    </rPh>
    <rPh sb="20" eb="21">
      <t>オヨ</t>
    </rPh>
    <rPh sb="22" eb="24">
      <t>ホンカン</t>
    </rPh>
    <rPh sb="24" eb="26">
      <t>ナイブ</t>
    </rPh>
    <rPh sb="29" eb="31">
      <t>チョウサ</t>
    </rPh>
    <rPh sb="38" eb="40">
      <t>ジッシ</t>
    </rPh>
    <rPh sb="45" eb="47">
      <t>コンゴ</t>
    </rPh>
    <rPh sb="48" eb="50">
      <t>ジョウキョウ</t>
    </rPh>
    <rPh sb="51" eb="53">
      <t>ハアク</t>
    </rPh>
    <rPh sb="57" eb="5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</si>
</sst>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399168"/>
        <c:axId val="774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77399168"/>
        <c:axId val="77401088"/>
      </c:lineChart>
      <c:dateAx>
        <c:axId val="77399168"/>
        <c:scaling>
          <c:orientation val="minMax"/>
        </c:scaling>
        <c:delete val="1"/>
        <c:axPos val="b"/>
        <c:numFmt formatCode="ge" sourceLinked="1"/>
        <c:majorTickMark val="none"/>
        <c:minorTickMark val="none"/>
        <c:tickLblPos val="none"/>
        <c:crossAx val="77401088"/>
        <c:crosses val="autoZero"/>
        <c:auto val="1"/>
        <c:lblOffset val="100"/>
        <c:baseTimeUnit val="years"/>
      </c:dateAx>
      <c:valAx>
        <c:axId val="774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74.84</c:v>
                </c:pt>
                <c:pt idx="1">
                  <c:v>69.14</c:v>
                </c:pt>
                <c:pt idx="2">
                  <c:v>62.32</c:v>
                </c:pt>
                <c:pt idx="3">
                  <c:v>77.89</c:v>
                </c:pt>
                <c:pt idx="4">
                  <c:v>75.680000000000007</c:v>
                </c:pt>
              </c:numCache>
            </c:numRef>
          </c:val>
        </c:ser>
        <c:dLbls>
          <c:showLegendKey val="0"/>
          <c:showVal val="0"/>
          <c:showCatName val="0"/>
          <c:showSerName val="0"/>
          <c:showPercent val="0"/>
          <c:showBubbleSize val="0"/>
        </c:dLbls>
        <c:gapWidth val="150"/>
        <c:axId val="84231680"/>
        <c:axId val="84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4231680"/>
        <c:axId val="84233600"/>
      </c:lineChart>
      <c:dateAx>
        <c:axId val="84231680"/>
        <c:scaling>
          <c:orientation val="minMax"/>
        </c:scaling>
        <c:delete val="1"/>
        <c:axPos val="b"/>
        <c:numFmt formatCode="ge" sourceLinked="1"/>
        <c:majorTickMark val="none"/>
        <c:minorTickMark val="none"/>
        <c:tickLblPos val="none"/>
        <c:crossAx val="84233600"/>
        <c:crosses val="autoZero"/>
        <c:auto val="1"/>
        <c:lblOffset val="100"/>
        <c:baseTimeUnit val="years"/>
      </c:dateAx>
      <c:valAx>
        <c:axId val="84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96.07</c:v>
                </c:pt>
                <c:pt idx="1">
                  <c:v>96.47</c:v>
                </c:pt>
                <c:pt idx="2">
                  <c:v>96.71</c:v>
                </c:pt>
                <c:pt idx="3">
                  <c:v>96.7</c:v>
                </c:pt>
                <c:pt idx="4">
                  <c:v>96.16</c:v>
                </c:pt>
              </c:numCache>
            </c:numRef>
          </c:val>
        </c:ser>
        <c:dLbls>
          <c:showLegendKey val="0"/>
          <c:showVal val="0"/>
          <c:showCatName val="0"/>
          <c:showSerName val="0"/>
          <c:showPercent val="0"/>
          <c:showBubbleSize val="0"/>
        </c:dLbls>
        <c:gapWidth val="150"/>
        <c:axId val="84284544"/>
        <c:axId val="842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4284544"/>
        <c:axId val="84286464"/>
      </c:lineChart>
      <c:dateAx>
        <c:axId val="84284544"/>
        <c:scaling>
          <c:orientation val="minMax"/>
        </c:scaling>
        <c:delete val="1"/>
        <c:axPos val="b"/>
        <c:numFmt formatCode="ge" sourceLinked="1"/>
        <c:majorTickMark val="none"/>
        <c:minorTickMark val="none"/>
        <c:tickLblPos val="none"/>
        <c:crossAx val="84286464"/>
        <c:crosses val="autoZero"/>
        <c:auto val="1"/>
        <c:lblOffset val="100"/>
        <c:baseTimeUnit val="years"/>
      </c:dateAx>
      <c:valAx>
        <c:axId val="842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61.41</c:v>
                </c:pt>
                <c:pt idx="1">
                  <c:v>62.77</c:v>
                </c:pt>
                <c:pt idx="2">
                  <c:v>58.17</c:v>
                </c:pt>
                <c:pt idx="3">
                  <c:v>57.05</c:v>
                </c:pt>
                <c:pt idx="4">
                  <c:v>57.72</c:v>
                </c:pt>
              </c:numCache>
            </c:numRef>
          </c:val>
        </c:ser>
        <c:dLbls>
          <c:showLegendKey val="0"/>
          <c:showVal val="0"/>
          <c:showCatName val="0"/>
          <c:showSerName val="0"/>
          <c:showPercent val="0"/>
          <c:showBubbleSize val="0"/>
        </c:dLbls>
        <c:gapWidth val="150"/>
        <c:axId val="77435648"/>
        <c:axId val="774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35648"/>
        <c:axId val="77437568"/>
      </c:lineChart>
      <c:dateAx>
        <c:axId val="77435648"/>
        <c:scaling>
          <c:orientation val="minMax"/>
        </c:scaling>
        <c:delete val="1"/>
        <c:axPos val="b"/>
        <c:numFmt formatCode="ge" sourceLinked="1"/>
        <c:majorTickMark val="none"/>
        <c:minorTickMark val="none"/>
        <c:tickLblPos val="none"/>
        <c:crossAx val="77437568"/>
        <c:crosses val="autoZero"/>
        <c:auto val="1"/>
        <c:lblOffset val="100"/>
        <c:baseTimeUnit val="years"/>
      </c:dateAx>
      <c:valAx>
        <c:axId val="774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62656"/>
        <c:axId val="782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62656"/>
        <c:axId val="78264576"/>
      </c:lineChart>
      <c:dateAx>
        <c:axId val="78262656"/>
        <c:scaling>
          <c:orientation val="minMax"/>
        </c:scaling>
        <c:delete val="1"/>
        <c:axPos val="b"/>
        <c:numFmt formatCode="ge" sourceLinked="1"/>
        <c:majorTickMark val="none"/>
        <c:minorTickMark val="none"/>
        <c:tickLblPos val="none"/>
        <c:crossAx val="78264576"/>
        <c:crosses val="autoZero"/>
        <c:auto val="1"/>
        <c:lblOffset val="100"/>
        <c:baseTimeUnit val="years"/>
      </c:dateAx>
      <c:valAx>
        <c:axId val="782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303232"/>
        <c:axId val="783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03232"/>
        <c:axId val="78305152"/>
      </c:lineChart>
      <c:dateAx>
        <c:axId val="78303232"/>
        <c:scaling>
          <c:orientation val="minMax"/>
        </c:scaling>
        <c:delete val="1"/>
        <c:axPos val="b"/>
        <c:numFmt formatCode="ge" sourceLinked="1"/>
        <c:majorTickMark val="none"/>
        <c:minorTickMark val="none"/>
        <c:tickLblPos val="none"/>
        <c:crossAx val="78305152"/>
        <c:crosses val="autoZero"/>
        <c:auto val="1"/>
        <c:lblOffset val="100"/>
        <c:baseTimeUnit val="years"/>
      </c:dateAx>
      <c:valAx>
        <c:axId val="783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054016"/>
        <c:axId val="840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54016"/>
        <c:axId val="84055936"/>
      </c:lineChart>
      <c:dateAx>
        <c:axId val="84054016"/>
        <c:scaling>
          <c:orientation val="minMax"/>
        </c:scaling>
        <c:delete val="1"/>
        <c:axPos val="b"/>
        <c:numFmt formatCode="ge" sourceLinked="1"/>
        <c:majorTickMark val="none"/>
        <c:minorTickMark val="none"/>
        <c:tickLblPos val="none"/>
        <c:crossAx val="84055936"/>
        <c:crosses val="autoZero"/>
        <c:auto val="1"/>
        <c:lblOffset val="100"/>
        <c:baseTimeUnit val="years"/>
      </c:dateAx>
      <c:valAx>
        <c:axId val="840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62368"/>
        <c:axId val="843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62368"/>
        <c:axId val="84364288"/>
      </c:lineChart>
      <c:dateAx>
        <c:axId val="84362368"/>
        <c:scaling>
          <c:orientation val="minMax"/>
        </c:scaling>
        <c:delete val="1"/>
        <c:axPos val="b"/>
        <c:numFmt formatCode="ge" sourceLinked="1"/>
        <c:majorTickMark val="none"/>
        <c:minorTickMark val="none"/>
        <c:tickLblPos val="none"/>
        <c:crossAx val="84364288"/>
        <c:crosses val="autoZero"/>
        <c:auto val="1"/>
        <c:lblOffset val="100"/>
        <c:baseTimeUnit val="years"/>
      </c:dateAx>
      <c:valAx>
        <c:axId val="843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1050.49</c:v>
                </c:pt>
                <c:pt idx="1">
                  <c:v>1003.02</c:v>
                </c:pt>
                <c:pt idx="2">
                  <c:v>968.13</c:v>
                </c:pt>
                <c:pt idx="3">
                  <c:v>782.61</c:v>
                </c:pt>
                <c:pt idx="4">
                  <c:v>761.82</c:v>
                </c:pt>
              </c:numCache>
            </c:numRef>
          </c:val>
        </c:ser>
        <c:dLbls>
          <c:showLegendKey val="0"/>
          <c:showVal val="0"/>
          <c:showCatName val="0"/>
          <c:showSerName val="0"/>
          <c:showPercent val="0"/>
          <c:showBubbleSize val="0"/>
        </c:dLbls>
        <c:gapWidth val="150"/>
        <c:axId val="84376576"/>
        <c:axId val="843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4376576"/>
        <c:axId val="84399232"/>
      </c:lineChart>
      <c:dateAx>
        <c:axId val="84376576"/>
        <c:scaling>
          <c:orientation val="minMax"/>
        </c:scaling>
        <c:delete val="1"/>
        <c:axPos val="b"/>
        <c:numFmt formatCode="ge" sourceLinked="1"/>
        <c:majorTickMark val="none"/>
        <c:minorTickMark val="none"/>
        <c:tickLblPos val="none"/>
        <c:crossAx val="84399232"/>
        <c:crosses val="autoZero"/>
        <c:auto val="1"/>
        <c:lblOffset val="100"/>
        <c:baseTimeUnit val="years"/>
      </c:dateAx>
      <c:valAx>
        <c:axId val="843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36.299999999999997</c:v>
                </c:pt>
                <c:pt idx="1">
                  <c:v>39.18</c:v>
                </c:pt>
                <c:pt idx="2">
                  <c:v>32.97</c:v>
                </c:pt>
                <c:pt idx="3">
                  <c:v>36.56</c:v>
                </c:pt>
                <c:pt idx="4">
                  <c:v>35.43</c:v>
                </c:pt>
              </c:numCache>
            </c:numRef>
          </c:val>
        </c:ser>
        <c:dLbls>
          <c:showLegendKey val="0"/>
          <c:showVal val="0"/>
          <c:showCatName val="0"/>
          <c:showSerName val="0"/>
          <c:showPercent val="0"/>
          <c:showBubbleSize val="0"/>
        </c:dLbls>
        <c:gapWidth val="150"/>
        <c:axId val="84159104"/>
        <c:axId val="841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4159104"/>
        <c:axId val="84173568"/>
      </c:lineChart>
      <c:dateAx>
        <c:axId val="84159104"/>
        <c:scaling>
          <c:orientation val="minMax"/>
        </c:scaling>
        <c:delete val="1"/>
        <c:axPos val="b"/>
        <c:numFmt formatCode="ge" sourceLinked="1"/>
        <c:majorTickMark val="none"/>
        <c:minorTickMark val="none"/>
        <c:tickLblPos val="none"/>
        <c:crossAx val="84173568"/>
        <c:crosses val="autoZero"/>
        <c:auto val="1"/>
        <c:lblOffset val="100"/>
        <c:baseTimeUnit val="years"/>
      </c:dateAx>
      <c:valAx>
        <c:axId val="841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489.74</c:v>
                </c:pt>
                <c:pt idx="1">
                  <c:v>453.26</c:v>
                </c:pt>
                <c:pt idx="2">
                  <c:v>540.17999999999995</c:v>
                </c:pt>
                <c:pt idx="3">
                  <c:v>488.13</c:v>
                </c:pt>
                <c:pt idx="4">
                  <c:v>526.13</c:v>
                </c:pt>
              </c:numCache>
            </c:numRef>
          </c:val>
        </c:ser>
        <c:dLbls>
          <c:showLegendKey val="0"/>
          <c:showVal val="0"/>
          <c:showCatName val="0"/>
          <c:showSerName val="0"/>
          <c:showPercent val="0"/>
          <c:showBubbleSize val="0"/>
        </c:dLbls>
        <c:gapWidth val="150"/>
        <c:axId val="84199296"/>
        <c:axId val="842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4199296"/>
        <c:axId val="84209664"/>
      </c:lineChart>
      <c:dateAx>
        <c:axId val="84199296"/>
        <c:scaling>
          <c:orientation val="minMax"/>
        </c:scaling>
        <c:delete val="1"/>
        <c:axPos val="b"/>
        <c:numFmt formatCode="ge" sourceLinked="1"/>
        <c:majorTickMark val="none"/>
        <c:minorTickMark val="none"/>
        <c:tickLblPos val="none"/>
        <c:crossAx val="84209664"/>
        <c:crosses val="autoZero"/>
        <c:auto val="1"/>
        <c:lblOffset val="100"/>
        <c:baseTimeUnit val="years"/>
      </c:dateAx>
      <c:valAx>
        <c:axId val="842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Normal="10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剣淵町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3273</v>
      </c>
      <c r="AM8" s="50"/>
      <c r="AN8" s="50"/>
      <c r="AO8" s="50"/>
      <c r="AP8" s="50"/>
      <c r="AQ8" s="50"/>
      <c r="AR8" s="50"/>
      <c r="AS8" s="50"/>
      <c r="AT8" s="45">
        <f>データ!T6</f>
        <v>130.99</v>
      </c>
      <c r="AU8" s="45"/>
      <c r="AV8" s="45"/>
      <c r="AW8" s="45"/>
      <c r="AX8" s="45"/>
      <c r="AY8" s="45"/>
      <c r="AZ8" s="45"/>
      <c r="BA8" s="45"/>
      <c r="BB8" s="45">
        <f>データ!U6</f>
        <v>24.99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55.12</v>
      </c>
      <c r="Q10" s="45"/>
      <c r="R10" s="45"/>
      <c r="S10" s="45"/>
      <c r="T10" s="45"/>
      <c r="U10" s="45"/>
      <c r="V10" s="45"/>
      <c r="W10" s="45">
        <f>データ!Q6</f>
        <v>43.5</v>
      </c>
      <c r="X10" s="45"/>
      <c r="Y10" s="45"/>
      <c r="Z10" s="45"/>
      <c r="AA10" s="45"/>
      <c r="AB10" s="45"/>
      <c r="AC10" s="45"/>
      <c r="AD10" s="50">
        <f>データ!R6</f>
        <v>3538</v>
      </c>
      <c r="AE10" s="50"/>
      <c r="AF10" s="50"/>
      <c r="AG10" s="50"/>
      <c r="AH10" s="50"/>
      <c r="AI10" s="50"/>
      <c r="AJ10" s="50"/>
      <c r="AK10" s="2"/>
      <c r="AL10" s="50">
        <f>データ!V6</f>
        <v>1772</v>
      </c>
      <c r="AM10" s="50"/>
      <c r="AN10" s="50"/>
      <c r="AO10" s="50"/>
      <c r="AP10" s="50"/>
      <c r="AQ10" s="50"/>
      <c r="AR10" s="50"/>
      <c r="AS10" s="50"/>
      <c r="AT10" s="45">
        <f>データ!W6</f>
        <v>1.25</v>
      </c>
      <c r="AU10" s="45"/>
      <c r="AV10" s="45"/>
      <c r="AW10" s="45"/>
      <c r="AX10" s="45"/>
      <c r="AY10" s="45"/>
      <c r="AZ10" s="45"/>
      <c r="BA10" s="45"/>
      <c r="BB10" s="45">
        <f>データ!X6</f>
        <v>1417.6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14656</v>
      </c>
      <c r="D6" s="33">
        <f t="shared" si="3"/>
        <v>47</v>
      </c>
      <c r="E6" s="33">
        <f t="shared" si="3"/>
        <v>17</v>
      </c>
      <c r="F6" s="33">
        <f t="shared" si="3"/>
        <v>4</v>
      </c>
      <c r="G6" s="33">
        <f t="shared" si="3"/>
        <v>0</v>
      </c>
      <c r="H6" s="33" t="str">
        <f t="shared" si="3"/>
        <v>北海道　剣淵町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55.12</v>
      </c>
      <c r="Q6" s="34">
        <f t="shared" si="3"/>
        <v>43.5</v>
      </c>
      <c r="R6" s="34">
        <f t="shared" si="3"/>
        <v>3538</v>
      </c>
      <c r="S6" s="34">
        <f t="shared" si="3"/>
        <v>3273</v>
      </c>
      <c r="T6" s="34">
        <f t="shared" si="3"/>
        <v>130.99</v>
      </c>
      <c r="U6" s="34">
        <f t="shared" si="3"/>
        <v>24.99</v>
      </c>
      <c r="V6" s="34">
        <f t="shared" si="3"/>
        <v>1772</v>
      </c>
      <c r="W6" s="34">
        <f t="shared" si="3"/>
        <v>1.25</v>
      </c>
      <c r="X6" s="34">
        <f t="shared" si="3"/>
        <v>1417.6</v>
      </c>
      <c r="Y6" s="35">
        <f>IF(Y7="",NA(),Y7)</f>
        <v>61.41</v>
      </c>
      <c r="Z6" s="35">
        <f t="shared" ref="Z6:AH6" si="4">IF(Z7="",NA(),Z7)</f>
        <v>62.77</v>
      </c>
      <c r="AA6" s="35">
        <f t="shared" si="4"/>
        <v>58.17</v>
      </c>
      <c r="AB6" s="35">
        <f t="shared" si="4"/>
        <v>57.05</v>
      </c>
      <c r="AC6" s="35">
        <f t="shared" si="4"/>
        <v>57.72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1050.49</v>
      </c>
      <c r="BG6" s="35">
        <f t="shared" ref="BG6:BO6" si="7">IF(BG7="",NA(),BG7)</f>
        <v>1003.02</v>
      </c>
      <c r="BH6" s="35">
        <f t="shared" si="7"/>
        <v>968.13</v>
      </c>
      <c r="BI6" s="35">
        <f t="shared" si="7"/>
        <v>782.61</v>
      </c>
      <c r="BJ6" s="35">
        <f t="shared" si="7"/>
        <v>761.82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36.299999999999997</v>
      </c>
      <c r="BR6" s="35">
        <f t="shared" ref="BR6:BZ6" si="8">IF(BR7="",NA(),BR7)</f>
        <v>39.18</v>
      </c>
      <c r="BS6" s="35">
        <f t="shared" si="8"/>
        <v>32.97</v>
      </c>
      <c r="BT6" s="35">
        <f t="shared" si="8"/>
        <v>36.56</v>
      </c>
      <c r="BU6" s="35">
        <f t="shared" si="8"/>
        <v>35.43</v>
      </c>
      <c r="BV6" s="35">
        <f t="shared" si="8"/>
        <v>62.83</v>
      </c>
      <c r="BW6" s="35">
        <f t="shared" si="8"/>
        <v>64.63</v>
      </c>
      <c r="BX6" s="35">
        <f t="shared" si="8"/>
        <v>66.56</v>
      </c>
      <c r="BY6" s="35">
        <f t="shared" si="8"/>
        <v>66.22</v>
      </c>
      <c r="BZ6" s="35">
        <f t="shared" si="8"/>
        <v>69.87</v>
      </c>
      <c r="CA6" s="34" t="str">
        <f>IF(CA7="","",IF(CA7="-","【-】","【"&amp;SUBSTITUTE(TEXT(CA7,"#,##0.00"),"-","△")&amp;"】"))</f>
        <v>【69.80】</v>
      </c>
      <c r="CB6" s="35">
        <f>IF(CB7="",NA(),CB7)</f>
        <v>489.74</v>
      </c>
      <c r="CC6" s="35">
        <f t="shared" ref="CC6:CK6" si="9">IF(CC7="",NA(),CC7)</f>
        <v>453.26</v>
      </c>
      <c r="CD6" s="35">
        <f t="shared" si="9"/>
        <v>540.17999999999995</v>
      </c>
      <c r="CE6" s="35">
        <f t="shared" si="9"/>
        <v>488.13</v>
      </c>
      <c r="CF6" s="35">
        <f t="shared" si="9"/>
        <v>526.13</v>
      </c>
      <c r="CG6" s="35">
        <f t="shared" si="9"/>
        <v>250.43</v>
      </c>
      <c r="CH6" s="35">
        <f t="shared" si="9"/>
        <v>245.75</v>
      </c>
      <c r="CI6" s="35">
        <f t="shared" si="9"/>
        <v>244.29</v>
      </c>
      <c r="CJ6" s="35">
        <f t="shared" si="9"/>
        <v>246.72</v>
      </c>
      <c r="CK6" s="35">
        <f t="shared" si="9"/>
        <v>234.96</v>
      </c>
      <c r="CL6" s="34" t="str">
        <f>IF(CL7="","",IF(CL7="-","【-】","【"&amp;SUBSTITUTE(TEXT(CL7,"#,##0.00"),"-","△")&amp;"】"))</f>
        <v>【232.54】</v>
      </c>
      <c r="CM6" s="35">
        <f>IF(CM7="",NA(),CM7)</f>
        <v>74.84</v>
      </c>
      <c r="CN6" s="35">
        <f t="shared" ref="CN6:CV6" si="10">IF(CN7="",NA(),CN7)</f>
        <v>69.14</v>
      </c>
      <c r="CO6" s="35">
        <f t="shared" si="10"/>
        <v>62.32</v>
      </c>
      <c r="CP6" s="35">
        <f t="shared" si="10"/>
        <v>77.89</v>
      </c>
      <c r="CQ6" s="35">
        <f t="shared" si="10"/>
        <v>75.680000000000007</v>
      </c>
      <c r="CR6" s="35">
        <f t="shared" si="10"/>
        <v>42.31</v>
      </c>
      <c r="CS6" s="35">
        <f t="shared" si="10"/>
        <v>43.65</v>
      </c>
      <c r="CT6" s="35">
        <f t="shared" si="10"/>
        <v>43.58</v>
      </c>
      <c r="CU6" s="35">
        <f t="shared" si="10"/>
        <v>41.35</v>
      </c>
      <c r="CV6" s="35">
        <f t="shared" si="10"/>
        <v>42.9</v>
      </c>
      <c r="CW6" s="34" t="str">
        <f>IF(CW7="","",IF(CW7="-","【-】","【"&amp;SUBSTITUTE(TEXT(CW7,"#,##0.00"),"-","△")&amp;"】"))</f>
        <v>【42.17】</v>
      </c>
      <c r="CX6" s="35">
        <f>IF(CX7="",NA(),CX7)</f>
        <v>96.07</v>
      </c>
      <c r="CY6" s="35">
        <f t="shared" ref="CY6:DG6" si="11">IF(CY7="",NA(),CY7)</f>
        <v>96.47</v>
      </c>
      <c r="CZ6" s="35">
        <f t="shared" si="11"/>
        <v>96.71</v>
      </c>
      <c r="DA6" s="35">
        <f t="shared" si="11"/>
        <v>96.7</v>
      </c>
      <c r="DB6" s="35">
        <f t="shared" si="11"/>
        <v>96.16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14656</v>
      </c>
      <c r="D7" s="37">
        <v>47</v>
      </c>
      <c r="E7" s="37">
        <v>17</v>
      </c>
      <c r="F7" s="37">
        <v>4</v>
      </c>
      <c r="G7" s="37">
        <v>0</v>
      </c>
      <c r="H7" s="37" t="s">
        <v>109</v>
      </c>
      <c r="I7" s="37" t="s">
        <v>110</v>
      </c>
      <c r="J7" s="37" t="s">
        <v>111</v>
      </c>
      <c r="K7" s="37" t="s">
        <v>112</v>
      </c>
      <c r="L7" s="37" t="s">
        <v>113</v>
      </c>
      <c r="M7" s="37"/>
      <c r="N7" s="38" t="s">
        <v>114</v>
      </c>
      <c r="O7" s="38" t="s">
        <v>115</v>
      </c>
      <c r="P7" s="38">
        <v>55.12</v>
      </c>
      <c r="Q7" s="38">
        <v>43.5</v>
      </c>
      <c r="R7" s="38">
        <v>3538</v>
      </c>
      <c r="S7" s="38">
        <v>3273</v>
      </c>
      <c r="T7" s="38">
        <v>130.99</v>
      </c>
      <c r="U7" s="38">
        <v>24.99</v>
      </c>
      <c r="V7" s="38">
        <v>1772</v>
      </c>
      <c r="W7" s="38">
        <v>1.25</v>
      </c>
      <c r="X7" s="38">
        <v>1417.6</v>
      </c>
      <c r="Y7" s="38">
        <v>61.41</v>
      </c>
      <c r="Z7" s="38">
        <v>62.77</v>
      </c>
      <c r="AA7" s="38">
        <v>58.17</v>
      </c>
      <c r="AB7" s="38">
        <v>57.05</v>
      </c>
      <c r="AC7" s="38">
        <v>57.72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1050.49</v>
      </c>
      <c r="BG7" s="38">
        <v>1003.02</v>
      </c>
      <c r="BH7" s="38">
        <v>968.13</v>
      </c>
      <c r="BI7" s="38">
        <v>782.61</v>
      </c>
      <c r="BJ7" s="38">
        <v>761.82</v>
      </c>
      <c r="BK7" s="38">
        <v>1622.51</v>
      </c>
      <c r="BL7" s="38">
        <v>1569.13</v>
      </c>
      <c r="BM7" s="38">
        <v>1436</v>
      </c>
      <c r="BN7" s="38">
        <v>1434.89</v>
      </c>
      <c r="BO7" s="38">
        <v>1298.9100000000001</v>
      </c>
      <c r="BP7" s="38">
        <v>1348.09</v>
      </c>
      <c r="BQ7" s="38">
        <v>36.299999999999997</v>
      </c>
      <c r="BR7" s="38">
        <v>39.18</v>
      </c>
      <c r="BS7" s="38">
        <v>32.97</v>
      </c>
      <c r="BT7" s="38">
        <v>36.56</v>
      </c>
      <c r="BU7" s="38">
        <v>35.43</v>
      </c>
      <c r="BV7" s="38">
        <v>62.83</v>
      </c>
      <c r="BW7" s="38">
        <v>64.63</v>
      </c>
      <c r="BX7" s="38">
        <v>66.56</v>
      </c>
      <c r="BY7" s="38">
        <v>66.22</v>
      </c>
      <c r="BZ7" s="38">
        <v>69.87</v>
      </c>
      <c r="CA7" s="38">
        <v>69.8</v>
      </c>
      <c r="CB7" s="38">
        <v>489.74</v>
      </c>
      <c r="CC7" s="38">
        <v>453.26</v>
      </c>
      <c r="CD7" s="38">
        <v>540.17999999999995</v>
      </c>
      <c r="CE7" s="38">
        <v>488.13</v>
      </c>
      <c r="CF7" s="38">
        <v>526.13</v>
      </c>
      <c r="CG7" s="38">
        <v>250.43</v>
      </c>
      <c r="CH7" s="38">
        <v>245.75</v>
      </c>
      <c r="CI7" s="38">
        <v>244.29</v>
      </c>
      <c r="CJ7" s="38">
        <v>246.72</v>
      </c>
      <c r="CK7" s="38">
        <v>234.96</v>
      </c>
      <c r="CL7" s="38">
        <v>232.54</v>
      </c>
      <c r="CM7" s="38">
        <v>74.84</v>
      </c>
      <c r="CN7" s="38">
        <v>69.14</v>
      </c>
      <c r="CO7" s="38">
        <v>62.32</v>
      </c>
      <c r="CP7" s="38">
        <v>77.89</v>
      </c>
      <c r="CQ7" s="38">
        <v>75.680000000000007</v>
      </c>
      <c r="CR7" s="38">
        <v>42.31</v>
      </c>
      <c r="CS7" s="38">
        <v>43.65</v>
      </c>
      <c r="CT7" s="38">
        <v>43.58</v>
      </c>
      <c r="CU7" s="38">
        <v>41.35</v>
      </c>
      <c r="CV7" s="38">
        <v>42.9</v>
      </c>
      <c r="CW7" s="38">
        <v>42.17</v>
      </c>
      <c r="CX7" s="38">
        <v>96.07</v>
      </c>
      <c r="CY7" s="38">
        <v>96.47</v>
      </c>
      <c r="CZ7" s="38">
        <v>96.71</v>
      </c>
      <c r="DA7" s="38">
        <v>96.7</v>
      </c>
      <c r="DB7" s="38">
        <v>96.16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2018-02-13T08:08:16Z</cp:lastPrinted>
  <dcterms:created xsi:type="dcterms:W3CDTF">2017-12-25T02:15:30Z</dcterms:created>
  <dcterms:modified xsi:type="dcterms:W3CDTF">2018-02-13T08:30:29Z</dcterms:modified>
</cp:coreProperties>
</file>