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剣淵町役場\Desktop\"/>
    </mc:Choice>
  </mc:AlternateContent>
  <workbookProtection workbookPassword="8649" lockStructure="1"/>
  <bookViews>
    <workbookView xWindow="0" yWindow="0" windowWidth="20490" windowHeight="775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<sst xmlns="http://schemas.openxmlformats.org/spreadsheetml/2006/main" count="220" uniqueCount="110">
  <si>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</si>
  <si>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</si>
  <si>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</si>
  <si>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</si>
  <si>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</si>
  <si>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</si>
  <si>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</si>
  <si>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</si>
  <si>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</si>
  <si>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</si>
  <si>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</si>
  <si>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</si>
  <si>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</si>
  <si>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</si>
  <si>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</si>
  <si>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</si>
  <si>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</si>
  <si>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</si>
  <si>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</si>
  <si>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</si>
  <si>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</si>
  <si>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</si>
  <si>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</si>
  <si>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</si>
  <si>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</si>
  <si>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</si>
  <si>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</si>
  <si>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</si>
  <si>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</si>
  <si>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</si>
  <si>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</si>
  <si>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</si>
  <si>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</si>
  <si>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</si>
  <si>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</si>
  <si>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</si>
  <si>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</si>
  <si>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</si>
  <si>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</si>
  <si>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</si>
  <si>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</si>
  <si>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</si>
  <si>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</si>
  <si>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</si>
  <si>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</si>
  <si>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</si>
  <si>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</si>
  <si>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</si>
  <si>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</si>
  <si>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</si>
  <si>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</si>
  <si>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</si>
  <si>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</si>
  <si>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</si>
  <si>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</si>
  <si>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</si>
  <si>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</si>
  <si>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</si>
  <si>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</si>
  <si>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</si>
  <si>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</si>
  <si>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</si>
  <si>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</si>
  <si>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</si>
  <si>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</si>
  <si>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</si>
  <si>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</si>
  <si>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</si>
  <si>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</si>
  <si>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</si>
  <si>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</si>
  <si>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</si>
  <si>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</si>
  <si>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</si>
  <si>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</si>
  <si>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</si>
  <si>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</si>
  <si>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</si>
  <si>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</si>
  <si>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</si>
  <si>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</si>
  <si>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</si>
  <si>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</si>
  <si>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</si>
  <si>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</si>
  <si>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</si>
  <si>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</si>
  <si>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</si>
  <si>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</si>
  <si>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</si>
  <si>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</si>
  <si>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</si>
  <si>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</si>
  <si>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</si>
  <si>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</si>
  <si>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</si>
  <si>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北海道　剣淵町</t>
  </si>
  <si>
    <t>法非適用</t>
  </si>
  <si>
    <t>下水道事業</t>
  </si>
  <si>
    <t>農業集落排水</t>
  </si>
  <si>
    <t>F3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</si>
  <si>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</si>
  <si>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</si>
  <si>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</si>
  <si>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</si>
  <si>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</si>
  <si>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</si>
  <si>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</si>
  <si>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料金収入確保については、平成２７年度に「上下水道事業運営審議会」を設置し、料金改定について審議・検討した結果、平成２８年度に５％増の料金改定を行うことになった。今後は、施設の老朽化に伴う更新改修に備え、施設の長寿命化計画を策定し、より一層の経営健全化に向けた取り組みを行う必要がある。</t>
    <rPh sb="0" eb="2">
      <t>リョウキン</t>
    </rPh>
    <rPh sb="2" eb="4">
      <t>シュウニュウ</t>
    </rPh>
    <rPh sb="4" eb="6">
      <t>カクホ</t>
    </rPh>
    <rPh sb="12" eb="14">
      <t>ヘイセイ</t>
    </rPh>
    <rPh sb="16" eb="18">
      <t>ネンド</t>
    </rPh>
    <rPh sb="20" eb="22">
      <t>ジョウゲ</t>
    </rPh>
    <rPh sb="22" eb="24">
      <t>スイドウ</t>
    </rPh>
    <rPh sb="24" eb="26">
      <t>ジギョウ</t>
    </rPh>
    <rPh sb="26" eb="28">
      <t>ウンエイ</t>
    </rPh>
    <rPh sb="28" eb="31">
      <t>シンギカイ</t>
    </rPh>
    <rPh sb="33" eb="35">
      <t>セッチ</t>
    </rPh>
    <rPh sb="37" eb="39">
      <t>リョウキン</t>
    </rPh>
    <rPh sb="39" eb="41">
      <t>カイテイ</t>
    </rPh>
    <rPh sb="45" eb="47">
      <t>シンギ</t>
    </rPh>
    <rPh sb="48" eb="50">
      <t>ケントウ</t>
    </rPh>
    <rPh sb="52" eb="54">
      <t>ケッカ</t>
    </rPh>
    <rPh sb="55" eb="57">
      <t>ヘイセイ</t>
    </rPh>
    <rPh sb="59" eb="60">
      <t>ネン</t>
    </rPh>
    <rPh sb="60" eb="61">
      <t>ド</t>
    </rPh>
    <rPh sb="64" eb="65">
      <t>ゾウ</t>
    </rPh>
    <rPh sb="66" eb="68">
      <t>リョウキン</t>
    </rPh>
    <rPh sb="68" eb="70">
      <t>カイテイ</t>
    </rPh>
    <rPh sb="71" eb="72">
      <t>オコナ</t>
    </rPh>
    <rPh sb="80" eb="82">
      <t>コンゴ</t>
    </rPh>
    <rPh sb="84" eb="86">
      <t>シセツ</t>
    </rPh>
    <rPh sb="87" eb="90">
      <t>ロウキュウカ</t>
    </rPh>
    <rPh sb="91" eb="92">
      <t>トモナ</t>
    </rPh>
    <rPh sb="93" eb="95">
      <t>コウシン</t>
    </rPh>
    <rPh sb="95" eb="97">
      <t>カイシュウ</t>
    </rPh>
    <rPh sb="98" eb="99">
      <t>ソナ</t>
    </rPh>
    <rPh sb="101" eb="103">
      <t>シセツ</t>
    </rPh>
    <rPh sb="104" eb="105">
      <t>チョウ</t>
    </rPh>
    <rPh sb="105" eb="107">
      <t>ジュミョウ</t>
    </rPh>
    <rPh sb="107" eb="108">
      <t>カ</t>
    </rPh>
    <rPh sb="108" eb="110">
      <t>ケイカク</t>
    </rPh>
    <rPh sb="111" eb="113">
      <t>サクテイ</t>
    </rPh>
    <rPh sb="117" eb="119">
      <t>イッソウ</t>
    </rPh>
    <rPh sb="120" eb="122">
      <t>ケイエイ</t>
    </rPh>
    <rPh sb="122" eb="124">
      <t>ケンゼン</t>
    </rPh>
    <rPh sb="124" eb="125">
      <t>カ</t>
    </rPh>
    <rPh sb="126" eb="127">
      <t>ム</t>
    </rPh>
    <rPh sb="129" eb="130">
      <t>ト</t>
    </rPh>
    <rPh sb="131" eb="132">
      <t>ク</t>
    </rPh>
    <rPh sb="134" eb="135">
      <t>オコナ</t>
    </rPh>
    <rPh sb="136" eb="138">
      <t>ヒツヨウ</t>
    </rPh>
    <phoneticPr fontId="4"/>
  </si>
  <si>
    <t>本町下水道事業（農業集落排水事業）については、表①「収益的収支比率」でわかるように単年度収支は赤字となっているが、平成２７年度については、設備の突発的な故障に伴う修繕により収支比率は下がっている。今後はより一層維持管理を適切に行うことにより、経営改善を図っていく。表④「企業債残高対事業規模比率」については、農業集落排水事業開始当初に借り入れした起債の償還が徐々に終了年度を迎えていることから数値としては減少傾向である。表⑤「経費回収率」については、平成２３年度以降料金改定の実施をしていなく、また設備の改修も行ってきたことから平成２５年度までは低い値で推移していたが、平成２６年度については、改修も終わり類似団体並みとなった。しかし、平成２７年度は設備の突発的な故障の修繕及び料金収入が減少したことにより数値は下がっている。今後は、より一層高い回収率を目指し、料金の改定について検討が必要である。表⑥「汚水処理原価」については、有収率が96.02％と高いが平成２５年度までは、改修等維持管理に経費がかかっていたため、類似団体より高くなっているが、平成２６年度からは類似団体より低い数値となっている。表⑦⑧の「施設利用率」「水洗化率」については、類似団体より高い値ではあるが、状況の把握と効率的な汚水処理を継続するよう勤めなければならない。</t>
    <rPh sb="0" eb="2">
      <t>ホンチョウ</t>
    </rPh>
    <rPh sb="2" eb="5">
      <t>ゲスイドウ</t>
    </rPh>
    <rPh sb="5" eb="7">
      <t>ジギョウ</t>
    </rPh>
    <rPh sb="8" eb="10">
      <t>ノウギョウ</t>
    </rPh>
    <rPh sb="10" eb="12">
      <t>シュウラク</t>
    </rPh>
    <rPh sb="12" eb="14">
      <t>ハイスイ</t>
    </rPh>
    <rPh sb="14" eb="16">
      <t>ジギョウ</t>
    </rPh>
    <rPh sb="23" eb="24">
      <t>ヒョウ</t>
    </rPh>
    <rPh sb="26" eb="28">
      <t>シュウエキ</t>
    </rPh>
    <rPh sb="28" eb="29">
      <t>テキ</t>
    </rPh>
    <rPh sb="29" eb="31">
      <t>シュウシ</t>
    </rPh>
    <rPh sb="31" eb="33">
      <t>ヒリツ</t>
    </rPh>
    <rPh sb="41" eb="44">
      <t>タンネンド</t>
    </rPh>
    <rPh sb="44" eb="46">
      <t>シュウシ</t>
    </rPh>
    <rPh sb="47" eb="49">
      <t>アカジ</t>
    </rPh>
    <rPh sb="57" eb="59">
      <t>ヘイセイ</t>
    </rPh>
    <rPh sb="61" eb="63">
      <t>ネンド</t>
    </rPh>
    <rPh sb="69" eb="71">
      <t>セツビ</t>
    </rPh>
    <rPh sb="72" eb="75">
      <t>トッパツテキ</t>
    </rPh>
    <rPh sb="76" eb="78">
      <t>コショウ</t>
    </rPh>
    <rPh sb="79" eb="80">
      <t>トモナ</t>
    </rPh>
    <rPh sb="81" eb="83">
      <t>シュウゼン</t>
    </rPh>
    <rPh sb="86" eb="88">
      <t>シュウシ</t>
    </rPh>
    <rPh sb="88" eb="90">
      <t>ヒリツ</t>
    </rPh>
    <rPh sb="91" eb="92">
      <t>サ</t>
    </rPh>
    <rPh sb="98" eb="100">
      <t>コンゴ</t>
    </rPh>
    <rPh sb="103" eb="105">
      <t>イッソウ</t>
    </rPh>
    <rPh sb="105" eb="107">
      <t>イジ</t>
    </rPh>
    <rPh sb="107" eb="109">
      <t>カンリ</t>
    </rPh>
    <rPh sb="110" eb="112">
      <t>テキセツ</t>
    </rPh>
    <rPh sb="113" eb="114">
      <t>オコナ</t>
    </rPh>
    <rPh sb="121" eb="123">
      <t>ケイエイ</t>
    </rPh>
    <rPh sb="123" eb="125">
      <t>カイゼン</t>
    </rPh>
    <rPh sb="126" eb="127">
      <t>ハカ</t>
    </rPh>
    <rPh sb="132" eb="133">
      <t>ヒョウ</t>
    </rPh>
    <rPh sb="135" eb="137">
      <t>キギョウ</t>
    </rPh>
    <rPh sb="137" eb="138">
      <t>サイ</t>
    </rPh>
    <rPh sb="138" eb="140">
      <t>ザンダカ</t>
    </rPh>
    <rPh sb="140" eb="141">
      <t>タイ</t>
    </rPh>
    <rPh sb="141" eb="143">
      <t>ジギョウ</t>
    </rPh>
    <rPh sb="143" eb="145">
      <t>キボ</t>
    </rPh>
    <rPh sb="145" eb="147">
      <t>ヒリツ</t>
    </rPh>
    <rPh sb="154" eb="156">
      <t>ノウギョウ</t>
    </rPh>
    <rPh sb="156" eb="158">
      <t>シュウラク</t>
    </rPh>
    <rPh sb="158" eb="160">
      <t>ハイスイ</t>
    </rPh>
    <rPh sb="160" eb="162">
      <t>ジギョウ</t>
    </rPh>
    <rPh sb="162" eb="164">
      <t>カイシ</t>
    </rPh>
    <rPh sb="164" eb="166">
      <t>トウショ</t>
    </rPh>
    <rPh sb="167" eb="168">
      <t>カ</t>
    </rPh>
    <rPh sb="169" eb="170">
      <t>イ</t>
    </rPh>
    <rPh sb="173" eb="175">
      <t>キサイ</t>
    </rPh>
    <rPh sb="176" eb="178">
      <t>ショウカン</t>
    </rPh>
    <rPh sb="179" eb="181">
      <t>ジョジョ</t>
    </rPh>
    <rPh sb="182" eb="184">
      <t>シュウリョウ</t>
    </rPh>
    <rPh sb="184" eb="186">
      <t>ネンド</t>
    </rPh>
    <rPh sb="187" eb="188">
      <t>ムカ</t>
    </rPh>
    <rPh sb="196" eb="198">
      <t>スウチ</t>
    </rPh>
    <rPh sb="202" eb="204">
      <t>ゲンショウ</t>
    </rPh>
    <rPh sb="204" eb="206">
      <t>ケイコウ</t>
    </rPh>
    <rPh sb="210" eb="211">
      <t>ヒョウ</t>
    </rPh>
    <rPh sb="213" eb="215">
      <t>ケイヒ</t>
    </rPh>
    <rPh sb="215" eb="217">
      <t>カイシュウ</t>
    </rPh>
    <rPh sb="217" eb="218">
      <t>リツ</t>
    </rPh>
    <rPh sb="225" eb="227">
      <t>ヘイセイ</t>
    </rPh>
    <rPh sb="229" eb="231">
      <t>ネンド</t>
    </rPh>
    <rPh sb="231" eb="233">
      <t>イコウ</t>
    </rPh>
    <rPh sb="233" eb="235">
      <t>リョウキン</t>
    </rPh>
    <rPh sb="235" eb="237">
      <t>カイテイ</t>
    </rPh>
    <rPh sb="238" eb="240">
      <t>ジッシ</t>
    </rPh>
    <rPh sb="249" eb="251">
      <t>セツビ</t>
    </rPh>
    <rPh sb="252" eb="254">
      <t>カイシュウ</t>
    </rPh>
    <rPh sb="255" eb="256">
      <t>オコナ</t>
    </rPh>
    <rPh sb="264" eb="266">
      <t>ヘイセイ</t>
    </rPh>
    <rPh sb="268" eb="270">
      <t>ネンド</t>
    </rPh>
    <rPh sb="273" eb="274">
      <t>ヒク</t>
    </rPh>
    <rPh sb="275" eb="276">
      <t>アタイ</t>
    </rPh>
    <rPh sb="277" eb="279">
      <t>スイイ</t>
    </rPh>
    <rPh sb="285" eb="287">
      <t>ヘイセイ</t>
    </rPh>
    <rPh sb="289" eb="291">
      <t>ネンド</t>
    </rPh>
    <rPh sb="297" eb="299">
      <t>カイシュウ</t>
    </rPh>
    <rPh sb="300" eb="301">
      <t>オ</t>
    </rPh>
    <rPh sb="303" eb="305">
      <t>ルイジ</t>
    </rPh>
    <rPh sb="305" eb="307">
      <t>ダンタイ</t>
    </rPh>
    <rPh sb="307" eb="308">
      <t>ナ</t>
    </rPh>
    <rPh sb="318" eb="320">
      <t>ヘイセイ</t>
    </rPh>
    <rPh sb="322" eb="324">
      <t>ネンド</t>
    </rPh>
    <rPh sb="325" eb="327">
      <t>セツビ</t>
    </rPh>
    <rPh sb="328" eb="330">
      <t>トッパツ</t>
    </rPh>
    <rPh sb="330" eb="331">
      <t>テキ</t>
    </rPh>
    <rPh sb="332" eb="334">
      <t>コショウ</t>
    </rPh>
    <rPh sb="335" eb="337">
      <t>シュウゼン</t>
    </rPh>
    <rPh sb="337" eb="338">
      <t>オヨ</t>
    </rPh>
    <rPh sb="339" eb="341">
      <t>リョウキン</t>
    </rPh>
    <rPh sb="341" eb="343">
      <t>シュウニュウ</t>
    </rPh>
    <rPh sb="344" eb="346">
      <t>ゲンショウ</t>
    </rPh>
    <rPh sb="353" eb="355">
      <t>スウチ</t>
    </rPh>
    <rPh sb="356" eb="357">
      <t>サ</t>
    </rPh>
    <rPh sb="363" eb="365">
      <t>コンゴ</t>
    </rPh>
    <rPh sb="369" eb="371">
      <t>イッソウ</t>
    </rPh>
    <rPh sb="371" eb="372">
      <t>タカ</t>
    </rPh>
    <rPh sb="373" eb="375">
      <t>カイシュウ</t>
    </rPh>
    <rPh sb="375" eb="376">
      <t>リツ</t>
    </rPh>
    <rPh sb="377" eb="379">
      <t>メザ</t>
    </rPh>
    <rPh sb="381" eb="383">
      <t>リョウキン</t>
    </rPh>
    <rPh sb="399" eb="400">
      <t>ヒョウ</t>
    </rPh>
    <rPh sb="402" eb="404">
      <t>オスイ</t>
    </rPh>
    <rPh sb="404" eb="406">
      <t>ショリ</t>
    </rPh>
    <rPh sb="406" eb="408">
      <t>ゲンカ</t>
    </rPh>
    <rPh sb="426" eb="427">
      <t>タカ</t>
    </rPh>
    <rPh sb="429" eb="431">
      <t>ヘイセイ</t>
    </rPh>
    <rPh sb="433" eb="435">
      <t>ネンド</t>
    </rPh>
    <rPh sb="439" eb="442">
      <t>カイシュウトウ</t>
    </rPh>
    <rPh sb="444" eb="446">
      <t>カンリ</t>
    </rPh>
    <rPh sb="447" eb="449">
      <t>ケイヒ</t>
    </rPh>
    <rPh sb="459" eb="461">
      <t>ルイジ</t>
    </rPh>
    <rPh sb="461" eb="463">
      <t>ダンタイ</t>
    </rPh>
    <rPh sb="465" eb="466">
      <t>タカ</t>
    </rPh>
    <rPh sb="474" eb="476">
      <t>ヘイセイ</t>
    </rPh>
    <rPh sb="478" eb="480">
      <t>ネンド</t>
    </rPh>
    <rPh sb="483" eb="485">
      <t>ルイジ</t>
    </rPh>
    <rPh sb="485" eb="487">
      <t>ダンタイ</t>
    </rPh>
    <rPh sb="489" eb="490">
      <t>ヒク</t>
    </rPh>
    <rPh sb="491" eb="493">
      <t>スウチ</t>
    </rPh>
    <rPh sb="500" eb="501">
      <t>ヒョウ</t>
    </rPh>
    <rPh sb="505" eb="507">
      <t>シセツ</t>
    </rPh>
    <rPh sb="507" eb="510">
      <t>リヨウリツ</t>
    </rPh>
    <rPh sb="512" eb="515">
      <t>スイセンカ</t>
    </rPh>
    <rPh sb="515" eb="516">
      <t>リツ</t>
    </rPh>
    <rPh sb="523" eb="525">
      <t>ルイジ</t>
    </rPh>
    <rPh sb="525" eb="527">
      <t>ダンタイ</t>
    </rPh>
    <rPh sb="529" eb="530">
      <t>タカ</t>
    </rPh>
    <rPh sb="531" eb="532">
      <t>アタイ</t>
    </rPh>
    <rPh sb="538" eb="540">
      <t>ジョウキョウ</t>
    </rPh>
    <rPh sb="541" eb="543">
      <t>ハアク</t>
    </rPh>
    <rPh sb="544" eb="547">
      <t>コウリツテキ</t>
    </rPh>
    <rPh sb="548" eb="550">
      <t>オスイ</t>
    </rPh>
    <rPh sb="550" eb="552">
      <t>ショリ</t>
    </rPh>
    <rPh sb="553" eb="555">
      <t>ケイゾク</t>
    </rPh>
    <rPh sb="559" eb="560">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</si>
</sst>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90828040"/>
        <c:axId val="128920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0.08</c:v>
                </c:pt>
                <c:pt idx="1">
                  <c:v>0.06</c:v>
                </c:pt>
                <c:pt idx="2">
                  <c:v>0.04</c:v>
                </c:pt>
                <c:pt idx="3">
                  <c:v>7.0000000000000007E-2</c:v>
                </c:pt>
                <c:pt idx="4">
                  <c:v>0.02</c:v>
                </c:pt>
              </c:numCache>
            </c:numRef>
          </c:val>
          <c:smooth val="0"/>
        </c:ser>
        <c:dLbls>
          <c:showLegendKey val="0"/>
          <c:showVal val="0"/>
          <c:showCatName val="0"/>
          <c:showSerName val="0"/>
          <c:showPercent val="0"/>
          <c:showBubbleSize val="0"/>
        </c:dLbls>
        <c:marker val="1"/>
        <c:smooth val="0"/>
        <c:axId val="190828040"/>
        <c:axId val="128920672"/>
      </c:lineChart>
      <c:dateAx>
        <c:axId val="190828040"/>
        <c:scaling>
          <c:orientation val="minMax"/>
        </c:scaling>
        <c:delete val="1"/>
        <c:axPos val="b"/>
        <c:numFmt formatCode="ge" sourceLinked="1"/>
        <c:majorTickMark val="none"/>
        <c:minorTickMark val="none"/>
        <c:tickLblPos val="none"/>
        <c:crossAx val="128920672"/>
        <c:crosses val="autoZero"/>
        <c:auto val="1"/>
        <c:lblOffset val="100"/>
        <c:baseTimeUnit val="years"/>
      </c:dateAx>
      <c:valAx>
        <c:axId val="128920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828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85.53</c:v>
                </c:pt>
                <c:pt idx="1">
                  <c:v>86.84</c:v>
                </c:pt>
                <c:pt idx="2">
                  <c:v>88.16</c:v>
                </c:pt>
                <c:pt idx="3">
                  <c:v>86.84</c:v>
                </c:pt>
                <c:pt idx="4">
                  <c:v>78.95</c:v>
                </c:pt>
              </c:numCache>
            </c:numRef>
          </c:val>
        </c:ser>
        <c:dLbls>
          <c:showLegendKey val="0"/>
          <c:showVal val="0"/>
          <c:showCatName val="0"/>
          <c:showSerName val="0"/>
          <c:showPercent val="0"/>
          <c:showBubbleSize val="0"/>
        </c:dLbls>
        <c:gapWidth val="150"/>
        <c:axId val="192359624"/>
        <c:axId val="192360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46.85</c:v>
                </c:pt>
                <c:pt idx="1">
                  <c:v>46.06</c:v>
                </c:pt>
                <c:pt idx="2">
                  <c:v>45.95</c:v>
                </c:pt>
                <c:pt idx="3">
                  <c:v>44.69</c:v>
                </c:pt>
                <c:pt idx="4">
                  <c:v>44.69</c:v>
                </c:pt>
              </c:numCache>
            </c:numRef>
          </c:val>
          <c:smooth val="0"/>
        </c:ser>
        <c:dLbls>
          <c:showLegendKey val="0"/>
          <c:showVal val="0"/>
          <c:showCatName val="0"/>
          <c:showSerName val="0"/>
          <c:showPercent val="0"/>
          <c:showBubbleSize val="0"/>
        </c:dLbls>
        <c:marker val="1"/>
        <c:smooth val="0"/>
        <c:axId val="192359624"/>
        <c:axId val="192360016"/>
      </c:lineChart>
      <c:dateAx>
        <c:axId val="192359624"/>
        <c:scaling>
          <c:orientation val="minMax"/>
        </c:scaling>
        <c:delete val="1"/>
        <c:axPos val="b"/>
        <c:numFmt formatCode="ge" sourceLinked="1"/>
        <c:majorTickMark val="none"/>
        <c:minorTickMark val="none"/>
        <c:tickLblPos val="none"/>
        <c:crossAx val="192360016"/>
        <c:crosses val="autoZero"/>
        <c:auto val="1"/>
        <c:lblOffset val="100"/>
        <c:baseTimeUnit val="years"/>
      </c:dateAx>
      <c:valAx>
        <c:axId val="192360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359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99.59</c:v>
                </c:pt>
                <c:pt idx="1">
                  <c:v>99.58</c:v>
                </c:pt>
                <c:pt idx="2">
                  <c:v>99.56</c:v>
                </c:pt>
                <c:pt idx="3">
                  <c:v>99.56</c:v>
                </c:pt>
                <c:pt idx="4">
                  <c:v>99.54</c:v>
                </c:pt>
              </c:numCache>
            </c:numRef>
          </c:val>
        </c:ser>
        <c:dLbls>
          <c:showLegendKey val="0"/>
          <c:showVal val="0"/>
          <c:showCatName val="0"/>
          <c:showSerName val="0"/>
          <c:showPercent val="0"/>
          <c:showBubbleSize val="0"/>
        </c:dLbls>
        <c:gapWidth val="150"/>
        <c:axId val="192361192"/>
        <c:axId val="192361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73.78</c:v>
                </c:pt>
                <c:pt idx="1">
                  <c:v>72.989999999999995</c:v>
                </c:pt>
                <c:pt idx="2">
                  <c:v>71.97</c:v>
                </c:pt>
                <c:pt idx="3">
                  <c:v>70.59</c:v>
                </c:pt>
                <c:pt idx="4">
                  <c:v>69.67</c:v>
                </c:pt>
              </c:numCache>
            </c:numRef>
          </c:val>
          <c:smooth val="0"/>
        </c:ser>
        <c:dLbls>
          <c:showLegendKey val="0"/>
          <c:showVal val="0"/>
          <c:showCatName val="0"/>
          <c:showSerName val="0"/>
          <c:showPercent val="0"/>
          <c:showBubbleSize val="0"/>
        </c:dLbls>
        <c:marker val="1"/>
        <c:smooth val="0"/>
        <c:axId val="192361192"/>
        <c:axId val="192361584"/>
      </c:lineChart>
      <c:dateAx>
        <c:axId val="192361192"/>
        <c:scaling>
          <c:orientation val="minMax"/>
        </c:scaling>
        <c:delete val="1"/>
        <c:axPos val="b"/>
        <c:numFmt formatCode="ge" sourceLinked="1"/>
        <c:majorTickMark val="none"/>
        <c:minorTickMark val="none"/>
        <c:tickLblPos val="none"/>
        <c:crossAx val="192361584"/>
        <c:crosses val="autoZero"/>
        <c:auto val="1"/>
        <c:lblOffset val="100"/>
        <c:baseTimeUnit val="years"/>
      </c:dateAx>
      <c:valAx>
        <c:axId val="192361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361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64.3</c:v>
                </c:pt>
                <c:pt idx="1">
                  <c:v>58.56</c:v>
                </c:pt>
                <c:pt idx="2">
                  <c:v>61.12</c:v>
                </c:pt>
                <c:pt idx="3">
                  <c:v>81.27</c:v>
                </c:pt>
                <c:pt idx="4">
                  <c:v>68.760000000000005</c:v>
                </c:pt>
              </c:numCache>
            </c:numRef>
          </c:val>
        </c:ser>
        <c:dLbls>
          <c:showLegendKey val="0"/>
          <c:showVal val="0"/>
          <c:showCatName val="0"/>
          <c:showSerName val="0"/>
          <c:showPercent val="0"/>
          <c:showBubbleSize val="0"/>
        </c:dLbls>
        <c:gapWidth val="150"/>
        <c:axId val="191703584"/>
        <c:axId val="191708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1703584"/>
        <c:axId val="191708064"/>
      </c:lineChart>
      <c:dateAx>
        <c:axId val="191703584"/>
        <c:scaling>
          <c:orientation val="minMax"/>
        </c:scaling>
        <c:delete val="1"/>
        <c:axPos val="b"/>
        <c:numFmt formatCode="ge" sourceLinked="1"/>
        <c:majorTickMark val="none"/>
        <c:minorTickMark val="none"/>
        <c:tickLblPos val="none"/>
        <c:crossAx val="191708064"/>
        <c:crosses val="autoZero"/>
        <c:auto val="1"/>
        <c:lblOffset val="100"/>
        <c:baseTimeUnit val="years"/>
      </c:dateAx>
      <c:valAx>
        <c:axId val="191708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703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1678688"/>
        <c:axId val="191769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1678688"/>
        <c:axId val="191769184"/>
      </c:lineChart>
      <c:dateAx>
        <c:axId val="191678688"/>
        <c:scaling>
          <c:orientation val="minMax"/>
        </c:scaling>
        <c:delete val="1"/>
        <c:axPos val="b"/>
        <c:numFmt formatCode="ge" sourceLinked="1"/>
        <c:majorTickMark val="none"/>
        <c:minorTickMark val="none"/>
        <c:tickLblPos val="none"/>
        <c:crossAx val="191769184"/>
        <c:crosses val="autoZero"/>
        <c:auto val="1"/>
        <c:lblOffset val="100"/>
        <c:baseTimeUnit val="years"/>
      </c:dateAx>
      <c:valAx>
        <c:axId val="191769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678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1804024"/>
        <c:axId val="191808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1804024"/>
        <c:axId val="191808504"/>
      </c:lineChart>
      <c:dateAx>
        <c:axId val="191804024"/>
        <c:scaling>
          <c:orientation val="minMax"/>
        </c:scaling>
        <c:delete val="1"/>
        <c:axPos val="b"/>
        <c:numFmt formatCode="ge" sourceLinked="1"/>
        <c:majorTickMark val="none"/>
        <c:minorTickMark val="none"/>
        <c:tickLblPos val="none"/>
        <c:crossAx val="191808504"/>
        <c:crosses val="autoZero"/>
        <c:auto val="1"/>
        <c:lblOffset val="100"/>
        <c:baseTimeUnit val="years"/>
      </c:dateAx>
      <c:valAx>
        <c:axId val="191808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804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1821896"/>
        <c:axId val="191822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1821896"/>
        <c:axId val="191822288"/>
      </c:lineChart>
      <c:dateAx>
        <c:axId val="191821896"/>
        <c:scaling>
          <c:orientation val="minMax"/>
        </c:scaling>
        <c:delete val="1"/>
        <c:axPos val="b"/>
        <c:numFmt formatCode="ge" sourceLinked="1"/>
        <c:majorTickMark val="none"/>
        <c:minorTickMark val="none"/>
        <c:tickLblPos val="none"/>
        <c:crossAx val="191822288"/>
        <c:crosses val="autoZero"/>
        <c:auto val="1"/>
        <c:lblOffset val="100"/>
        <c:baseTimeUnit val="years"/>
      </c:dateAx>
      <c:valAx>
        <c:axId val="191822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821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1886304"/>
        <c:axId val="191886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1886304"/>
        <c:axId val="191886696"/>
      </c:lineChart>
      <c:dateAx>
        <c:axId val="191886304"/>
        <c:scaling>
          <c:orientation val="minMax"/>
        </c:scaling>
        <c:delete val="1"/>
        <c:axPos val="b"/>
        <c:numFmt formatCode="ge" sourceLinked="1"/>
        <c:majorTickMark val="none"/>
        <c:minorTickMark val="none"/>
        <c:tickLblPos val="none"/>
        <c:crossAx val="191886696"/>
        <c:crosses val="autoZero"/>
        <c:auto val="1"/>
        <c:lblOffset val="100"/>
        <c:baseTimeUnit val="years"/>
      </c:dateAx>
      <c:valAx>
        <c:axId val="191886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886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1183.96</c:v>
                </c:pt>
                <c:pt idx="1">
                  <c:v>1053.45</c:v>
                </c:pt>
                <c:pt idx="2">
                  <c:v>968.43</c:v>
                </c:pt>
                <c:pt idx="3">
                  <c:v>952.53</c:v>
                </c:pt>
                <c:pt idx="4">
                  <c:v>927.67</c:v>
                </c:pt>
              </c:numCache>
            </c:numRef>
          </c:val>
        </c:ser>
        <c:dLbls>
          <c:showLegendKey val="0"/>
          <c:showVal val="0"/>
          <c:showCatName val="0"/>
          <c:showSerName val="0"/>
          <c:showPercent val="0"/>
          <c:showBubbleSize val="0"/>
        </c:dLbls>
        <c:gapWidth val="150"/>
        <c:axId val="191887872"/>
        <c:axId val="191888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1224.75</c:v>
                </c:pt>
                <c:pt idx="1">
                  <c:v>1144.05</c:v>
                </c:pt>
                <c:pt idx="2">
                  <c:v>1117.1099999999999</c:v>
                </c:pt>
                <c:pt idx="3">
                  <c:v>1161.05</c:v>
                </c:pt>
                <c:pt idx="4">
                  <c:v>979.89</c:v>
                </c:pt>
              </c:numCache>
            </c:numRef>
          </c:val>
          <c:smooth val="0"/>
        </c:ser>
        <c:dLbls>
          <c:showLegendKey val="0"/>
          <c:showVal val="0"/>
          <c:showCatName val="0"/>
          <c:showSerName val="0"/>
          <c:showPercent val="0"/>
          <c:showBubbleSize val="0"/>
        </c:dLbls>
        <c:marker val="1"/>
        <c:smooth val="0"/>
        <c:axId val="191887872"/>
        <c:axId val="191888264"/>
      </c:lineChart>
      <c:dateAx>
        <c:axId val="191887872"/>
        <c:scaling>
          <c:orientation val="minMax"/>
        </c:scaling>
        <c:delete val="1"/>
        <c:axPos val="b"/>
        <c:numFmt formatCode="ge" sourceLinked="1"/>
        <c:majorTickMark val="none"/>
        <c:minorTickMark val="none"/>
        <c:tickLblPos val="none"/>
        <c:crossAx val="191888264"/>
        <c:crosses val="autoZero"/>
        <c:auto val="1"/>
        <c:lblOffset val="100"/>
        <c:baseTimeUnit val="years"/>
      </c:dateAx>
      <c:valAx>
        <c:axId val="191888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887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28.35</c:v>
                </c:pt>
                <c:pt idx="1">
                  <c:v>24.68</c:v>
                </c:pt>
                <c:pt idx="2">
                  <c:v>31.85</c:v>
                </c:pt>
                <c:pt idx="3">
                  <c:v>38.67</c:v>
                </c:pt>
                <c:pt idx="4">
                  <c:v>35.58</c:v>
                </c:pt>
              </c:numCache>
            </c:numRef>
          </c:val>
        </c:ser>
        <c:dLbls>
          <c:showLegendKey val="0"/>
          <c:showVal val="0"/>
          <c:showCatName val="0"/>
          <c:showSerName val="0"/>
          <c:showPercent val="0"/>
          <c:showBubbleSize val="0"/>
        </c:dLbls>
        <c:gapWidth val="150"/>
        <c:axId val="191821504"/>
        <c:axId val="191821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42.13</c:v>
                </c:pt>
                <c:pt idx="1">
                  <c:v>42.48</c:v>
                </c:pt>
                <c:pt idx="2">
                  <c:v>41.04</c:v>
                </c:pt>
                <c:pt idx="3">
                  <c:v>41.08</c:v>
                </c:pt>
                <c:pt idx="4">
                  <c:v>41.34</c:v>
                </c:pt>
              </c:numCache>
            </c:numRef>
          </c:val>
          <c:smooth val="0"/>
        </c:ser>
        <c:dLbls>
          <c:showLegendKey val="0"/>
          <c:showVal val="0"/>
          <c:showCatName val="0"/>
          <c:showSerName val="0"/>
          <c:showPercent val="0"/>
          <c:showBubbleSize val="0"/>
        </c:dLbls>
        <c:marker val="1"/>
        <c:smooth val="0"/>
        <c:axId val="191821504"/>
        <c:axId val="191821112"/>
      </c:lineChart>
      <c:dateAx>
        <c:axId val="191821504"/>
        <c:scaling>
          <c:orientation val="minMax"/>
        </c:scaling>
        <c:delete val="1"/>
        <c:axPos val="b"/>
        <c:numFmt formatCode="ge" sourceLinked="1"/>
        <c:majorTickMark val="none"/>
        <c:minorTickMark val="none"/>
        <c:tickLblPos val="none"/>
        <c:crossAx val="191821112"/>
        <c:crosses val="autoZero"/>
        <c:auto val="1"/>
        <c:lblOffset val="100"/>
        <c:baseTimeUnit val="years"/>
      </c:dateAx>
      <c:valAx>
        <c:axId val="191821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821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431.58</c:v>
                </c:pt>
                <c:pt idx="1">
                  <c:v>495.51</c:v>
                </c:pt>
                <c:pt idx="2">
                  <c:v>386.25</c:v>
                </c:pt>
                <c:pt idx="3">
                  <c:v>313.02</c:v>
                </c:pt>
                <c:pt idx="4">
                  <c:v>336.6</c:v>
                </c:pt>
              </c:numCache>
            </c:numRef>
          </c:val>
        </c:ser>
        <c:dLbls>
          <c:showLegendKey val="0"/>
          <c:showVal val="0"/>
          <c:showCatName val="0"/>
          <c:showSerName val="0"/>
          <c:showPercent val="0"/>
          <c:showBubbleSize val="0"/>
        </c:dLbls>
        <c:gapWidth val="150"/>
        <c:axId val="191819936"/>
        <c:axId val="191889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348.41</c:v>
                </c:pt>
                <c:pt idx="1">
                  <c:v>343.8</c:v>
                </c:pt>
                <c:pt idx="2">
                  <c:v>357.08</c:v>
                </c:pt>
                <c:pt idx="3">
                  <c:v>378.08</c:v>
                </c:pt>
                <c:pt idx="4">
                  <c:v>357.49</c:v>
                </c:pt>
              </c:numCache>
            </c:numRef>
          </c:val>
          <c:smooth val="0"/>
        </c:ser>
        <c:dLbls>
          <c:showLegendKey val="0"/>
          <c:showVal val="0"/>
          <c:showCatName val="0"/>
          <c:showSerName val="0"/>
          <c:showPercent val="0"/>
          <c:showBubbleSize val="0"/>
        </c:dLbls>
        <c:marker val="1"/>
        <c:smooth val="0"/>
        <c:axId val="191819936"/>
        <c:axId val="191889440"/>
      </c:lineChart>
      <c:dateAx>
        <c:axId val="191819936"/>
        <c:scaling>
          <c:orientation val="minMax"/>
        </c:scaling>
        <c:delete val="1"/>
        <c:axPos val="b"/>
        <c:numFmt formatCode="ge" sourceLinked="1"/>
        <c:majorTickMark val="none"/>
        <c:minorTickMark val="none"/>
        <c:tickLblPos val="none"/>
        <c:crossAx val="191889440"/>
        <c:crosses val="autoZero"/>
        <c:auto val="1"/>
        <c:lblOffset val="100"/>
        <c:baseTimeUnit val="years"/>
      </c:dateAx>
      <c:valAx>
        <c:axId val="191889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81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F1" sqref="F1"/>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北海道　剣淵町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F3</v>
      </c>
      <c r="X8" s="46"/>
      <c r="Y8" s="46"/>
      <c r="Z8" s="46"/>
      <c r="AA8" s="46"/>
      <c r="AB8" s="46"/>
      <c r="AC8" s="46"/>
      <c r="AD8" s="3"/>
      <c r="AE8" s="3"/>
      <c r="AF8" s="3"/>
      <c r="AG8" s="3"/>
      <c r="AH8" s="3"/>
      <c r="AI8" s="3"/>
      <c r="AJ8" s="3"/>
      <c r="AK8" s="3"/>
      <c r="AL8" s="47">
        <f>データ!R6</f>
        <v>3317</v>
      </c>
      <c r="AM8" s="47"/>
      <c r="AN8" s="47"/>
      <c r="AO8" s="47"/>
      <c r="AP8" s="47"/>
      <c r="AQ8" s="47"/>
      <c r="AR8" s="47"/>
      <c r="AS8" s="47"/>
      <c r="AT8" s="43">
        <f>データ!S6</f>
        <v>130.99</v>
      </c>
      <c r="AU8" s="43"/>
      <c r="AV8" s="43"/>
      <c r="AW8" s="43"/>
      <c r="AX8" s="43"/>
      <c r="AY8" s="43"/>
      <c r="AZ8" s="43"/>
      <c r="BA8" s="43"/>
      <c r="BB8" s="43">
        <f>データ!T6</f>
        <v>25.32</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6.6</v>
      </c>
      <c r="Q10" s="43"/>
      <c r="R10" s="43"/>
      <c r="S10" s="43"/>
      <c r="T10" s="43"/>
      <c r="U10" s="43"/>
      <c r="V10" s="43"/>
      <c r="W10" s="43">
        <f>データ!P6</f>
        <v>96.02</v>
      </c>
      <c r="X10" s="43"/>
      <c r="Y10" s="43"/>
      <c r="Z10" s="43"/>
      <c r="AA10" s="43"/>
      <c r="AB10" s="43"/>
      <c r="AC10" s="43"/>
      <c r="AD10" s="47">
        <f>データ!Q6</f>
        <v>3370</v>
      </c>
      <c r="AE10" s="47"/>
      <c r="AF10" s="47"/>
      <c r="AG10" s="47"/>
      <c r="AH10" s="47"/>
      <c r="AI10" s="47"/>
      <c r="AJ10" s="47"/>
      <c r="AK10" s="2"/>
      <c r="AL10" s="47">
        <f>データ!U6</f>
        <v>216</v>
      </c>
      <c r="AM10" s="47"/>
      <c r="AN10" s="47"/>
      <c r="AO10" s="47"/>
      <c r="AP10" s="47"/>
      <c r="AQ10" s="47"/>
      <c r="AR10" s="47"/>
      <c r="AS10" s="47"/>
      <c r="AT10" s="43">
        <f>データ!V6</f>
        <v>7.0000000000000007E-2</v>
      </c>
      <c r="AU10" s="43"/>
      <c r="AV10" s="43"/>
      <c r="AW10" s="43"/>
      <c r="AX10" s="43"/>
      <c r="AY10" s="43"/>
      <c r="AZ10" s="43"/>
      <c r="BA10" s="43"/>
      <c r="BB10" s="43">
        <f>データ!W6</f>
        <v>3085.71</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108</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14656</v>
      </c>
      <c r="D6" s="31">
        <f t="shared" si="3"/>
        <v>47</v>
      </c>
      <c r="E6" s="31">
        <f t="shared" si="3"/>
        <v>17</v>
      </c>
      <c r="F6" s="31">
        <f t="shared" si="3"/>
        <v>5</v>
      </c>
      <c r="G6" s="31">
        <f t="shared" si="3"/>
        <v>0</v>
      </c>
      <c r="H6" s="31" t="str">
        <f t="shared" si="3"/>
        <v>北海道　剣淵町</v>
      </c>
      <c r="I6" s="31" t="str">
        <f t="shared" si="3"/>
        <v>法非適用</v>
      </c>
      <c r="J6" s="31" t="str">
        <f t="shared" si="3"/>
        <v>下水道事業</v>
      </c>
      <c r="K6" s="31" t="str">
        <f t="shared" si="3"/>
        <v>農業集落排水</v>
      </c>
      <c r="L6" s="31" t="str">
        <f t="shared" si="3"/>
        <v>F3</v>
      </c>
      <c r="M6" s="32" t="str">
        <f t="shared" si="3"/>
        <v>-</v>
      </c>
      <c r="N6" s="32" t="str">
        <f t="shared" si="3"/>
        <v>該当数値なし</v>
      </c>
      <c r="O6" s="32">
        <f t="shared" si="3"/>
        <v>6.6</v>
      </c>
      <c r="P6" s="32">
        <f t="shared" si="3"/>
        <v>96.02</v>
      </c>
      <c r="Q6" s="32">
        <f t="shared" si="3"/>
        <v>3370</v>
      </c>
      <c r="R6" s="32">
        <f t="shared" si="3"/>
        <v>3317</v>
      </c>
      <c r="S6" s="32">
        <f t="shared" si="3"/>
        <v>130.99</v>
      </c>
      <c r="T6" s="32">
        <f t="shared" si="3"/>
        <v>25.32</v>
      </c>
      <c r="U6" s="32">
        <f t="shared" si="3"/>
        <v>216</v>
      </c>
      <c r="V6" s="32">
        <f t="shared" si="3"/>
        <v>7.0000000000000007E-2</v>
      </c>
      <c r="W6" s="32">
        <f t="shared" si="3"/>
        <v>3085.71</v>
      </c>
      <c r="X6" s="33">
        <f>IF(X7="",NA(),X7)</f>
        <v>64.3</v>
      </c>
      <c r="Y6" s="33">
        <f t="shared" ref="Y6:AG6" si="4">IF(Y7="",NA(),Y7)</f>
        <v>58.56</v>
      </c>
      <c r="Z6" s="33">
        <f t="shared" si="4"/>
        <v>61.12</v>
      </c>
      <c r="AA6" s="33">
        <f t="shared" si="4"/>
        <v>81.27</v>
      </c>
      <c r="AB6" s="33">
        <f t="shared" si="4"/>
        <v>68.760000000000005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1183.96</v>
      </c>
      <c r="BF6" s="33">
        <f t="shared" ref="BF6:BN6" si="7">IF(BF7="",NA(),BF7)</f>
        <v>1053.45</v>
      </c>
      <c r="BG6" s="33">
        <f t="shared" si="7"/>
        <v>968.43</v>
      </c>
      <c r="BH6" s="33">
        <f t="shared" si="7"/>
        <v>952.53</v>
      </c>
      <c r="BI6" s="33">
        <f t="shared" si="7"/>
        <v>927.67</v>
      </c>
      <c r="BJ6" s="33">
        <f t="shared" si="7"/>
        <v>1224.75</v>
      </c>
      <c r="BK6" s="33">
        <f t="shared" si="7"/>
        <v>1144.05</v>
      </c>
      <c r="BL6" s="33">
        <f t="shared" si="7"/>
        <v>1117.1099999999999</v>
      </c>
      <c r="BM6" s="33">
        <f t="shared" si="7"/>
        <v>1161.05</v>
      </c>
      <c r="BN6" s="33">
        <f t="shared" si="7"/>
        <v>979.89</v>
      </c>
      <c r="BO6" s="32" t="str">
        <f>IF(BO7="","",IF(BO7="-","【-】","【"&amp;SUBSTITUTE(TEXT(BO7,"#,##0.00"),"-","△")&amp;"】"))</f>
        <v>【1,015.77】</v>
      </c>
      <c r="BP6" s="33">
        <f>IF(BP7="",NA(),BP7)</f>
        <v>28.35</v>
      </c>
      <c r="BQ6" s="33">
        <f t="shared" ref="BQ6:BY6" si="8">IF(BQ7="",NA(),BQ7)</f>
        <v>24.68</v>
      </c>
      <c r="BR6" s="33">
        <f t="shared" si="8"/>
        <v>31.85</v>
      </c>
      <c r="BS6" s="33">
        <f t="shared" si="8"/>
        <v>38.67</v>
      </c>
      <c r="BT6" s="33">
        <f t="shared" si="8"/>
        <v>35.58</v>
      </c>
      <c r="BU6" s="33">
        <f t="shared" si="8"/>
        <v>42.13</v>
      </c>
      <c r="BV6" s="33">
        <f t="shared" si="8"/>
        <v>42.48</v>
      </c>
      <c r="BW6" s="33">
        <f t="shared" si="8"/>
        <v>41.04</v>
      </c>
      <c r="BX6" s="33">
        <f t="shared" si="8"/>
        <v>41.08</v>
      </c>
      <c r="BY6" s="33">
        <f t="shared" si="8"/>
        <v>41.34</v>
      </c>
      <c r="BZ6" s="32" t="str">
        <f>IF(BZ7="","",IF(BZ7="-","【-】","【"&amp;SUBSTITUTE(TEXT(BZ7,"#,##0.00"),"-","△")&amp;"】"))</f>
        <v>【52.78】</v>
      </c>
      <c r="CA6" s="33">
        <f>IF(CA7="",NA(),CA7)</f>
        <v>431.58</v>
      </c>
      <c r="CB6" s="33">
        <f t="shared" ref="CB6:CJ6" si="9">IF(CB7="",NA(),CB7)</f>
        <v>495.51</v>
      </c>
      <c r="CC6" s="33">
        <f t="shared" si="9"/>
        <v>386.25</v>
      </c>
      <c r="CD6" s="33">
        <f t="shared" si="9"/>
        <v>313.02</v>
      </c>
      <c r="CE6" s="33">
        <f t="shared" si="9"/>
        <v>336.6</v>
      </c>
      <c r="CF6" s="33">
        <f t="shared" si="9"/>
        <v>348.41</v>
      </c>
      <c r="CG6" s="33">
        <f t="shared" si="9"/>
        <v>343.8</v>
      </c>
      <c r="CH6" s="33">
        <f t="shared" si="9"/>
        <v>357.08</v>
      </c>
      <c r="CI6" s="33">
        <f t="shared" si="9"/>
        <v>378.08</v>
      </c>
      <c r="CJ6" s="33">
        <f t="shared" si="9"/>
        <v>357.49</v>
      </c>
      <c r="CK6" s="32" t="str">
        <f>IF(CK7="","",IF(CK7="-","【-】","【"&amp;SUBSTITUTE(TEXT(CK7,"#,##0.00"),"-","△")&amp;"】"))</f>
        <v>【289.81】</v>
      </c>
      <c r="CL6" s="33">
        <f>IF(CL7="",NA(),CL7)</f>
        <v>85.53</v>
      </c>
      <c r="CM6" s="33">
        <f t="shared" ref="CM6:CU6" si="10">IF(CM7="",NA(),CM7)</f>
        <v>86.84</v>
      </c>
      <c r="CN6" s="33">
        <f t="shared" si="10"/>
        <v>88.16</v>
      </c>
      <c r="CO6" s="33">
        <f t="shared" si="10"/>
        <v>86.84</v>
      </c>
      <c r="CP6" s="33">
        <f t="shared" si="10"/>
        <v>78.95</v>
      </c>
      <c r="CQ6" s="33">
        <f t="shared" si="10"/>
        <v>46.85</v>
      </c>
      <c r="CR6" s="33">
        <f t="shared" si="10"/>
        <v>46.06</v>
      </c>
      <c r="CS6" s="33">
        <f t="shared" si="10"/>
        <v>45.95</v>
      </c>
      <c r="CT6" s="33">
        <f t="shared" si="10"/>
        <v>44.69</v>
      </c>
      <c r="CU6" s="33">
        <f t="shared" si="10"/>
        <v>44.69</v>
      </c>
      <c r="CV6" s="32" t="str">
        <f>IF(CV7="","",IF(CV7="-","【-】","【"&amp;SUBSTITUTE(TEXT(CV7,"#,##0.00"),"-","△")&amp;"】"))</f>
        <v>【52.74】</v>
      </c>
      <c r="CW6" s="33">
        <f>IF(CW7="",NA(),CW7)</f>
        <v>99.59</v>
      </c>
      <c r="CX6" s="33">
        <f t="shared" ref="CX6:DF6" si="11">IF(CX7="",NA(),CX7)</f>
        <v>99.58</v>
      </c>
      <c r="CY6" s="33">
        <f t="shared" si="11"/>
        <v>99.56</v>
      </c>
      <c r="CZ6" s="33">
        <f t="shared" si="11"/>
        <v>99.56</v>
      </c>
      <c r="DA6" s="33">
        <f t="shared" si="11"/>
        <v>99.54</v>
      </c>
      <c r="DB6" s="33">
        <f t="shared" si="11"/>
        <v>73.78</v>
      </c>
      <c r="DC6" s="33">
        <f t="shared" si="11"/>
        <v>72.989999999999995</v>
      </c>
      <c r="DD6" s="33">
        <f t="shared" si="11"/>
        <v>71.97</v>
      </c>
      <c r="DE6" s="33">
        <f t="shared" si="11"/>
        <v>70.59</v>
      </c>
      <c r="DF6" s="33">
        <f t="shared" si="11"/>
        <v>69.67</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0.08</v>
      </c>
      <c r="EJ6" s="33">
        <f t="shared" si="14"/>
        <v>0.06</v>
      </c>
      <c r="EK6" s="33">
        <f t="shared" si="14"/>
        <v>0.04</v>
      </c>
      <c r="EL6" s="33">
        <f t="shared" si="14"/>
        <v>7.0000000000000007E-2</v>
      </c>
      <c r="EM6" s="33">
        <f t="shared" si="14"/>
        <v>0.02</v>
      </c>
      <c r="EN6" s="32" t="str">
        <f>IF(EN7="","",IF(EN7="-","【-】","【"&amp;SUBSTITUTE(TEXT(EN7,"#,##0.00"),"-","△")&amp;"】"))</f>
        <v>【0.03】</v>
      </c>
    </row>
    <row r="7" spans="1:144" s="34" customFormat="1">
      <c r="A7" s="26"/>
      <c r="B7" s="35">
        <v>2015</v>
      </c>
      <c r="C7" s="35">
        <v>14656</v>
      </c>
      <c r="D7" s="35">
        <v>47</v>
      </c>
      <c r="E7" s="35">
        <v>17</v>
      </c>
      <c r="F7" s="35">
        <v>5</v>
      </c>
      <c r="G7" s="35">
        <v>0</v>
      </c>
      <c r="H7" s="35" t="s">
        <v>96</v>
      </c>
      <c r="I7" s="35" t="s">
        <v>97</v>
      </c>
      <c r="J7" s="35" t="s">
        <v>98</v>
      </c>
      <c r="K7" s="35" t="s">
        <v>99</v>
      </c>
      <c r="L7" s="35" t="s">
        <v>100</v>
      </c>
      <c r="M7" s="36" t="s">
        <v>101</v>
      </c>
      <c r="N7" s="36" t="s">
        <v>102</v>
      </c>
      <c r="O7" s="36">
        <v>6.6</v>
      </c>
      <c r="P7" s="36">
        <v>96.02</v>
      </c>
      <c r="Q7" s="36">
        <v>3370</v>
      </c>
      <c r="R7" s="36">
        <v>3317</v>
      </c>
      <c r="S7" s="36">
        <v>130.99</v>
      </c>
      <c r="T7" s="36">
        <v>25.32</v>
      </c>
      <c r="U7" s="36">
        <v>216</v>
      </c>
      <c r="V7" s="36">
        <v>7.0000000000000007E-2</v>
      </c>
      <c r="W7" s="36">
        <v>3085.71</v>
      </c>
      <c r="X7" s="36">
        <v>64.3</v>
      </c>
      <c r="Y7" s="36">
        <v>58.56</v>
      </c>
      <c r="Z7" s="36">
        <v>61.12</v>
      </c>
      <c r="AA7" s="36">
        <v>81.27</v>
      </c>
      <c r="AB7" s="36">
        <v>68.760000000000005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1183.96</v>
      </c>
      <c r="BF7" s="36">
        <v>1053.45</v>
      </c>
      <c r="BG7" s="36">
        <v>968.43</v>
      </c>
      <c r="BH7" s="36">
        <v>952.53</v>
      </c>
      <c r="BI7" s="36">
        <v>927.67</v>
      </c>
      <c r="BJ7" s="36">
        <v>1224.75</v>
      </c>
      <c r="BK7" s="36">
        <v>1144.05</v>
      </c>
      <c r="BL7" s="36">
        <v>1117.1099999999999</v>
      </c>
      <c r="BM7" s="36">
        <v>1161.05</v>
      </c>
      <c r="BN7" s="36">
        <v>979.89</v>
      </c>
      <c r="BO7" s="36">
        <v>1015.77</v>
      </c>
      <c r="BP7" s="36">
        <v>28.35</v>
      </c>
      <c r="BQ7" s="36">
        <v>24.68</v>
      </c>
      <c r="BR7" s="36">
        <v>31.85</v>
      </c>
      <c r="BS7" s="36">
        <v>38.67</v>
      </c>
      <c r="BT7" s="36">
        <v>35.58</v>
      </c>
      <c r="BU7" s="36">
        <v>42.13</v>
      </c>
      <c r="BV7" s="36">
        <v>42.48</v>
      </c>
      <c r="BW7" s="36">
        <v>41.04</v>
      </c>
      <c r="BX7" s="36">
        <v>41.08</v>
      </c>
      <c r="BY7" s="36">
        <v>41.34</v>
      </c>
      <c r="BZ7" s="36">
        <v>52.78</v>
      </c>
      <c r="CA7" s="36">
        <v>431.58</v>
      </c>
      <c r="CB7" s="36">
        <v>495.51</v>
      </c>
      <c r="CC7" s="36">
        <v>386.25</v>
      </c>
      <c r="CD7" s="36">
        <v>313.02</v>
      </c>
      <c r="CE7" s="36">
        <v>336.6</v>
      </c>
      <c r="CF7" s="36">
        <v>348.41</v>
      </c>
      <c r="CG7" s="36">
        <v>343.8</v>
      </c>
      <c r="CH7" s="36">
        <v>357.08</v>
      </c>
      <c r="CI7" s="36">
        <v>378.08</v>
      </c>
      <c r="CJ7" s="36">
        <v>357.49</v>
      </c>
      <c r="CK7" s="36">
        <v>289.81</v>
      </c>
      <c r="CL7" s="36">
        <v>85.53</v>
      </c>
      <c r="CM7" s="36">
        <v>86.84</v>
      </c>
      <c r="CN7" s="36">
        <v>88.16</v>
      </c>
      <c r="CO7" s="36">
        <v>86.84</v>
      </c>
      <c r="CP7" s="36">
        <v>78.95</v>
      </c>
      <c r="CQ7" s="36">
        <v>46.85</v>
      </c>
      <c r="CR7" s="36">
        <v>46.06</v>
      </c>
      <c r="CS7" s="36">
        <v>45.95</v>
      </c>
      <c r="CT7" s="36">
        <v>44.69</v>
      </c>
      <c r="CU7" s="36">
        <v>44.69</v>
      </c>
      <c r="CV7" s="36">
        <v>52.74</v>
      </c>
      <c r="CW7" s="36">
        <v>99.59</v>
      </c>
      <c r="CX7" s="36">
        <v>99.58</v>
      </c>
      <c r="CY7" s="36">
        <v>99.56</v>
      </c>
      <c r="CZ7" s="36">
        <v>99.56</v>
      </c>
      <c r="DA7" s="36">
        <v>99.54</v>
      </c>
      <c r="DB7" s="36">
        <v>73.78</v>
      </c>
      <c r="DC7" s="36">
        <v>72.989999999999995</v>
      </c>
      <c r="DD7" s="36">
        <v>71.97</v>
      </c>
      <c r="DE7" s="36">
        <v>70.59</v>
      </c>
      <c r="DF7" s="36">
        <v>69.67</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0.08</v>
      </c>
      <c r="EJ7" s="36">
        <v>0.06</v>
      </c>
      <c r="EK7" s="36">
        <v>0.04</v>
      </c>
      <c r="EL7" s="36">
        <v>7.0000000000000007E-2</v>
      </c>
      <c r="EM7" s="36">
        <v>0.02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hbis</cp:lastModifiedBy>
  <dcterms:created xsi:type="dcterms:W3CDTF">2017-02-08T03:05:39Z</dcterms:created>
  <dcterms:modified xsi:type="dcterms:W3CDTF">2017-02-13T08:03:58Z</dcterms:modified>
  <cp:category/>
</cp:coreProperties>
</file>