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剣淵町役場\Desktop\"/>
    </mc:Choice>
  </mc:AlternateContent>
  <workbookProtection workbookPassword="8649" lockStructure="1"/>
  <bookViews>
    <workbookView xWindow="0" yWindow="0" windowWidth="16020" windowHeight="696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<sst xmlns="http://schemas.openxmlformats.org/spreadsheetml/2006/main" count="220" uniqueCount="110">
  <si>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</si>
  <si>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</si>
  <si>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</si>
  <si>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</si>
  <si>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</si>
  <si>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</si>
  <si>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</si>
  <si>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</si>
  <si>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</si>
  <si>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</si>
  <si>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</si>
  <si>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</si>
  <si>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</si>
  <si>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</si>
  <si>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</si>
  <si>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</si>
  <si>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</si>
  <si>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</si>
  <si>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</si>
  <si>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</si>
  <si>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</si>
  <si>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</si>
  <si>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</si>
  <si>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</si>
  <si>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</si>
  <si>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</si>
  <si>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</si>
  <si>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</si>
  <si>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</si>
  <si>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</si>
  <si>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</si>
  <si>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</si>
  <si>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</si>
  <si>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</si>
  <si>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</si>
  <si>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</si>
  <si>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</si>
  <si>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</si>
  <si>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</si>
  <si>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</si>
  <si>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</si>
  <si>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</si>
  <si>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</si>
  <si>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</si>
  <si>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</si>
  <si>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</si>
  <si>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</si>
  <si>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</si>
  <si>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</si>
  <si>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</si>
  <si>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</si>
  <si>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</si>
  <si>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</si>
  <si>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</si>
  <si>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</si>
  <si>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</si>
  <si>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</si>
  <si>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</si>
  <si>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</si>
  <si>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</si>
  <si>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</si>
  <si>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</si>
  <si>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</si>
  <si>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</si>
  <si>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</si>
  <si>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</si>
  <si>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</si>
  <si>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</si>
  <si>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</si>
  <si>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</si>
  <si>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</si>
  <si>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</si>
  <si>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</si>
  <si>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</si>
  <si>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</si>
  <si>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</si>
  <si>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</si>
  <si>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</si>
  <si>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</si>
  <si>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</si>
  <si>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</si>
  <si>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</si>
  <si>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</si>
  <si>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</si>
  <si>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</si>
  <si>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</si>
  <si>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</si>
  <si>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</si>
  <si>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</si>
  <si>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</si>
  <si>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</si>
  <si>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</si>
  <si>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</si>
  <si>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</si>
  <si>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</si>
  <si>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</si>
  <si>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剣淵町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</si>
  <si>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</si>
  <si>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</si>
  <si>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</si>
  <si>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</si>
  <si>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</si>
  <si>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</si>
  <si>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</si>
  <si>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</si>
  <si>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</si>
  <si>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</si>
  <si>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</si>
  <si>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料金収入】料金収入確保のため、平成２７年度に「上下水道事業運営審議会」を設置し、料金改定について審議・検討した結果、平成２８年度に５％増の料金改定を行うことになった。また、水洗人口率の向上に向けた取り組みについても継続して進める。　　　　　　　　　　　　　　　　　　　　【有収率】有収率向上については、本来分流式下水道に入ることのない雨水（不明水）の浸入が考えられるので、管渠内の状況調査等を実施、原因の解明を急ぎ、原因が特定されたものについては、補修し浸入水の防止に努める。</t>
    <rPh sb="1" eb="3">
      <t>リョウキン</t>
    </rPh>
    <rPh sb="3" eb="5">
      <t>シュウニュウ</t>
    </rPh>
    <rPh sb="6" eb="8">
      <t>リョウキン</t>
    </rPh>
    <rPh sb="8" eb="10">
      <t>シュウニュウ</t>
    </rPh>
    <rPh sb="10" eb="12">
      <t>カクホ</t>
    </rPh>
    <rPh sb="16" eb="18">
      <t>ヘイセイ</t>
    </rPh>
    <rPh sb="20" eb="22">
      <t>ネンド</t>
    </rPh>
    <rPh sb="24" eb="26">
      <t>ジョウゲ</t>
    </rPh>
    <rPh sb="26" eb="28">
      <t>スイドウ</t>
    </rPh>
    <rPh sb="28" eb="30">
      <t>ジギョウ</t>
    </rPh>
    <rPh sb="30" eb="32">
      <t>ウンエイ</t>
    </rPh>
    <rPh sb="32" eb="35">
      <t>シンギカイ</t>
    </rPh>
    <rPh sb="37" eb="39">
      <t>セッチ</t>
    </rPh>
    <rPh sb="41" eb="43">
      <t>リョウキン</t>
    </rPh>
    <rPh sb="43" eb="45">
      <t>カイテイ</t>
    </rPh>
    <rPh sb="49" eb="51">
      <t>シンギ</t>
    </rPh>
    <rPh sb="52" eb="54">
      <t>ケントウ</t>
    </rPh>
    <rPh sb="56" eb="58">
      <t>ケッカ</t>
    </rPh>
    <rPh sb="59" eb="61">
      <t>ヘイセイ</t>
    </rPh>
    <rPh sb="63" eb="65">
      <t>ネンド</t>
    </rPh>
    <rPh sb="68" eb="69">
      <t>ゾウ</t>
    </rPh>
    <rPh sb="70" eb="72">
      <t>リョウキン</t>
    </rPh>
    <rPh sb="72" eb="74">
      <t>カイテイ</t>
    </rPh>
    <rPh sb="75" eb="76">
      <t>オコナ</t>
    </rPh>
    <rPh sb="87" eb="89">
      <t>スイセン</t>
    </rPh>
    <rPh sb="89" eb="91">
      <t>ジンコウ</t>
    </rPh>
    <rPh sb="91" eb="92">
      <t>リツ</t>
    </rPh>
    <rPh sb="93" eb="95">
      <t>コウジョウ</t>
    </rPh>
    <rPh sb="96" eb="97">
      <t>ム</t>
    </rPh>
    <rPh sb="99" eb="100">
      <t>ト</t>
    </rPh>
    <rPh sb="101" eb="102">
      <t>ク</t>
    </rPh>
    <rPh sb="108" eb="110">
      <t>ケイゾク</t>
    </rPh>
    <rPh sb="112" eb="113">
      <t>スス</t>
    </rPh>
    <rPh sb="137" eb="138">
      <t>ユウ</t>
    </rPh>
    <rPh sb="138" eb="139">
      <t>シュウ</t>
    </rPh>
    <rPh sb="139" eb="140">
      <t>リツ</t>
    </rPh>
    <rPh sb="141" eb="143">
      <t>ユウシュウ</t>
    </rPh>
    <rPh sb="143" eb="144">
      <t>リツ</t>
    </rPh>
    <rPh sb="144" eb="146">
      <t>コウジョウ</t>
    </rPh>
    <rPh sb="152" eb="154">
      <t>ホンライ</t>
    </rPh>
    <rPh sb="154" eb="156">
      <t>ブンリュウ</t>
    </rPh>
    <rPh sb="156" eb="157">
      <t>シキ</t>
    </rPh>
    <rPh sb="157" eb="160">
      <t>ゲスイドウ</t>
    </rPh>
    <rPh sb="161" eb="162">
      <t>ハイ</t>
    </rPh>
    <rPh sb="168" eb="170">
      <t>ウスイ</t>
    </rPh>
    <rPh sb="171" eb="173">
      <t>フメイ</t>
    </rPh>
    <rPh sb="173" eb="174">
      <t>スイ</t>
    </rPh>
    <rPh sb="176" eb="178">
      <t>シンニュウ</t>
    </rPh>
    <rPh sb="179" eb="180">
      <t>カンガ</t>
    </rPh>
    <rPh sb="187" eb="188">
      <t>カン</t>
    </rPh>
    <rPh sb="188" eb="189">
      <t>キョ</t>
    </rPh>
    <rPh sb="189" eb="190">
      <t>ナイ</t>
    </rPh>
    <rPh sb="191" eb="193">
      <t>ジョウキョウ</t>
    </rPh>
    <rPh sb="193" eb="195">
      <t>チョウサ</t>
    </rPh>
    <rPh sb="195" eb="196">
      <t>トウ</t>
    </rPh>
    <rPh sb="197" eb="198">
      <t>ジツ</t>
    </rPh>
    <rPh sb="198" eb="199">
      <t>シ</t>
    </rPh>
    <rPh sb="200" eb="202">
      <t>ゲンイン</t>
    </rPh>
    <rPh sb="203" eb="205">
      <t>カイメイ</t>
    </rPh>
    <rPh sb="206" eb="207">
      <t>イソ</t>
    </rPh>
    <rPh sb="209" eb="211">
      <t>ゲンイン</t>
    </rPh>
    <rPh sb="212" eb="214">
      <t>トクテイ</t>
    </rPh>
    <rPh sb="225" eb="227">
      <t>ホシュウ</t>
    </rPh>
    <rPh sb="228" eb="230">
      <t>シンニュウ</t>
    </rPh>
    <rPh sb="230" eb="231">
      <t>スイ</t>
    </rPh>
    <rPh sb="232" eb="234">
      <t>ボウシ</t>
    </rPh>
    <rPh sb="235" eb="236">
      <t>ツト</t>
    </rPh>
    <phoneticPr fontId="4"/>
  </si>
  <si>
    <t>本町下水道事業（特定環境保全公共下水道事業）については、表①「収益的収支比率」でわかるように単年度収支は赤字となっている。平成２７年度については、老朽化施設の更新事業が始まり、収支比率は下がっている。今後についても施設の更新事業の継続を予定していることから、より一層経営改善を図っていく必要がある。表④「企業債残高対事業規模比率」については、下水道事業開始当初に借り入れした起債の償還が徐々に終了年度を迎えていることから数値としては減少傾向にある。表⑤「経費回収率」については、平成２３年度以降料金改定の実施をしていなく、また処理区域内人口の減少もあり、低い数値となっている。今後は、料金改定について検討し経営の改善が必要である。表⑥「汚水処理原価」については、有収率が非常に低く、依然汚水処理原価が高い状況となっている。今後は不明水（雨水浸入）の発見を目的とした管渠調査等を実施し、有収率の向上に努める必要がある。表⑦「施設利用率」については、類似団体平均並み、またはそれ以上の値を維持している。今後については数値が減少しないように状況を把握し、事業計画を立てていく。表⑧「水洗化率」については、類似団体以上の値ではあるが、水質保全及び料金収入の増加を図るため、今後も水洗化率向上の取り組みを進める。</t>
    <rPh sb="0" eb="2">
      <t>ホンチョウ</t>
    </rPh>
    <rPh sb="2" eb="5">
      <t>ゲスイドウ</t>
    </rPh>
    <rPh sb="5" eb="7">
      <t>ジギョウ</t>
    </rPh>
    <rPh sb="8" eb="10">
      <t>トクテイ</t>
    </rPh>
    <rPh sb="10" eb="12">
      <t>カンキョウ</t>
    </rPh>
    <rPh sb="12" eb="14">
      <t>ホゼン</t>
    </rPh>
    <rPh sb="14" eb="16">
      <t>コウキョウ</t>
    </rPh>
    <rPh sb="16" eb="19">
      <t>ゲスイドウ</t>
    </rPh>
    <rPh sb="19" eb="21">
      <t>ジギョウ</t>
    </rPh>
    <rPh sb="28" eb="29">
      <t>ヒョウ</t>
    </rPh>
    <rPh sb="31" eb="33">
      <t>シュウエキ</t>
    </rPh>
    <rPh sb="33" eb="34">
      <t>テキ</t>
    </rPh>
    <rPh sb="34" eb="36">
      <t>シュウシ</t>
    </rPh>
    <rPh sb="36" eb="38">
      <t>ヒリツ</t>
    </rPh>
    <rPh sb="46" eb="49">
      <t>タンネンド</t>
    </rPh>
    <rPh sb="49" eb="51">
      <t>シュウシ</t>
    </rPh>
    <rPh sb="52" eb="54">
      <t>アカジ</t>
    </rPh>
    <rPh sb="61" eb="63">
      <t>ヘイセイ</t>
    </rPh>
    <rPh sb="65" eb="67">
      <t>ネンド</t>
    </rPh>
    <rPh sb="73" eb="76">
      <t>ロウキュウカ</t>
    </rPh>
    <rPh sb="76" eb="78">
      <t>シセツ</t>
    </rPh>
    <rPh sb="79" eb="81">
      <t>コウシン</t>
    </rPh>
    <rPh sb="81" eb="83">
      <t>ジギョウ</t>
    </rPh>
    <rPh sb="84" eb="85">
      <t>ハジ</t>
    </rPh>
    <rPh sb="88" eb="90">
      <t>シュウシ</t>
    </rPh>
    <rPh sb="90" eb="92">
      <t>ヒリツ</t>
    </rPh>
    <rPh sb="93" eb="94">
      <t>サ</t>
    </rPh>
    <rPh sb="100" eb="102">
      <t>コンゴ</t>
    </rPh>
    <rPh sb="107" eb="109">
      <t>シセツ</t>
    </rPh>
    <rPh sb="110" eb="112">
      <t>コウシン</t>
    </rPh>
    <rPh sb="112" eb="114">
      <t>ジギョウ</t>
    </rPh>
    <rPh sb="115" eb="117">
      <t>ケイゾク</t>
    </rPh>
    <rPh sb="118" eb="120">
      <t>ヨテイ</t>
    </rPh>
    <rPh sb="131" eb="133">
      <t>イッソウ</t>
    </rPh>
    <rPh sb="133" eb="135">
      <t>ケイエイ</t>
    </rPh>
    <rPh sb="135" eb="137">
      <t>カイゼン</t>
    </rPh>
    <rPh sb="138" eb="139">
      <t>ハカ</t>
    </rPh>
    <rPh sb="143" eb="145">
      <t>ヒツヨウ</t>
    </rPh>
    <rPh sb="149" eb="150">
      <t>ヒョウ</t>
    </rPh>
    <rPh sb="152" eb="154">
      <t>キギョウ</t>
    </rPh>
    <rPh sb="154" eb="155">
      <t>サイ</t>
    </rPh>
    <rPh sb="155" eb="157">
      <t>ザンダカ</t>
    </rPh>
    <rPh sb="157" eb="158">
      <t>タイ</t>
    </rPh>
    <rPh sb="158" eb="160">
      <t>ジギョウ</t>
    </rPh>
    <rPh sb="160" eb="162">
      <t>キボ</t>
    </rPh>
    <rPh sb="162" eb="164">
      <t>ヒリツ</t>
    </rPh>
    <rPh sb="171" eb="174">
      <t>ゲスイドウ</t>
    </rPh>
    <rPh sb="174" eb="176">
      <t>ジギョウ</t>
    </rPh>
    <rPh sb="176" eb="178">
      <t>カイシ</t>
    </rPh>
    <rPh sb="178" eb="180">
      <t>トウショ</t>
    </rPh>
    <rPh sb="181" eb="182">
      <t>カ</t>
    </rPh>
    <rPh sb="183" eb="184">
      <t>イ</t>
    </rPh>
    <rPh sb="187" eb="189">
      <t>キサイ</t>
    </rPh>
    <rPh sb="190" eb="192">
      <t>ショウカン</t>
    </rPh>
    <rPh sb="193" eb="195">
      <t>ジョジョ</t>
    </rPh>
    <rPh sb="196" eb="198">
      <t>シュウリョウ</t>
    </rPh>
    <rPh sb="198" eb="200">
      <t>ネンド</t>
    </rPh>
    <rPh sb="201" eb="202">
      <t>ムカ</t>
    </rPh>
    <rPh sb="210" eb="212">
      <t>スウチ</t>
    </rPh>
    <rPh sb="216" eb="218">
      <t>ゲンショウ</t>
    </rPh>
    <rPh sb="218" eb="220">
      <t>ケイコウ</t>
    </rPh>
    <rPh sb="224" eb="225">
      <t>ヒョウ</t>
    </rPh>
    <rPh sb="227" eb="229">
      <t>ケイヒ</t>
    </rPh>
    <rPh sb="229" eb="231">
      <t>カイシュウ</t>
    </rPh>
    <rPh sb="231" eb="232">
      <t>リツ</t>
    </rPh>
    <rPh sb="239" eb="241">
      <t>ヘイセイ</t>
    </rPh>
    <rPh sb="243" eb="245">
      <t>ネンド</t>
    </rPh>
    <rPh sb="245" eb="247">
      <t>イコウ</t>
    </rPh>
    <rPh sb="247" eb="249">
      <t>リョウキン</t>
    </rPh>
    <rPh sb="249" eb="251">
      <t>カイテイ</t>
    </rPh>
    <rPh sb="252" eb="254">
      <t>ジッシ</t>
    </rPh>
    <rPh sb="263" eb="265">
      <t>ショリ</t>
    </rPh>
    <rPh sb="265" eb="268">
      <t>クイキナイ</t>
    </rPh>
    <rPh sb="268" eb="270">
      <t>ジンコウ</t>
    </rPh>
    <rPh sb="271" eb="273">
      <t>ゲンショウ</t>
    </rPh>
    <rPh sb="277" eb="278">
      <t>ヒク</t>
    </rPh>
    <rPh sb="279" eb="281">
      <t>スウチ</t>
    </rPh>
    <rPh sb="288" eb="290">
      <t>コンゴ</t>
    </rPh>
    <rPh sb="292" eb="294">
      <t>リョウキン</t>
    </rPh>
    <rPh sb="294" eb="296">
      <t>カイテイ</t>
    </rPh>
    <rPh sb="300" eb="302">
      <t>ケントウ</t>
    </rPh>
    <rPh sb="303" eb="305">
      <t>ケイエイ</t>
    </rPh>
    <rPh sb="306" eb="308">
      <t>カイゼン</t>
    </rPh>
    <rPh sb="309" eb="311">
      <t>ヒツヨウ</t>
    </rPh>
    <rPh sb="315" eb="316">
      <t>ヒョウ</t>
    </rPh>
    <rPh sb="318" eb="320">
      <t>オスイ</t>
    </rPh>
    <rPh sb="320" eb="322">
      <t>ショリ</t>
    </rPh>
    <rPh sb="322" eb="324">
      <t>ゲンカ</t>
    </rPh>
    <rPh sb="341" eb="343">
      <t>イゼン</t>
    </rPh>
    <rPh sb="408" eb="409">
      <t>ヒョウ</t>
    </rPh>
    <rPh sb="411" eb="413">
      <t>シセツ</t>
    </rPh>
    <rPh sb="413" eb="416">
      <t>リヨウリツ</t>
    </rPh>
    <rPh sb="423" eb="425">
      <t>ルイジ</t>
    </rPh>
    <rPh sb="425" eb="427">
      <t>ダンタイ</t>
    </rPh>
    <rPh sb="427" eb="429">
      <t>ヘイキン</t>
    </rPh>
    <rPh sb="429" eb="430">
      <t>ナ</t>
    </rPh>
    <rPh sb="437" eb="439">
      <t>イジョウ</t>
    </rPh>
    <rPh sb="440" eb="441">
      <t>アタイ</t>
    </rPh>
    <rPh sb="442" eb="444">
      <t>イジ</t>
    </rPh>
    <rPh sb="449" eb="451">
      <t>コンゴ</t>
    </rPh>
    <rPh sb="456" eb="458">
      <t>スウチ</t>
    </rPh>
    <rPh sb="459" eb="461">
      <t>ゲンショウ</t>
    </rPh>
    <rPh sb="467" eb="469">
      <t>ジョウキョウ</t>
    </rPh>
    <rPh sb="470" eb="472">
      <t>ハアク</t>
    </rPh>
    <rPh sb="474" eb="476">
      <t>ジギョウ</t>
    </rPh>
    <rPh sb="476" eb="478">
      <t>ケイカク</t>
    </rPh>
    <rPh sb="479" eb="480">
      <t>タ</t>
    </rPh>
    <rPh sb="485" eb="486">
      <t>ヒョウ</t>
    </rPh>
    <rPh sb="488" eb="491">
      <t>スイセンカ</t>
    </rPh>
    <rPh sb="491" eb="492">
      <t>リツ</t>
    </rPh>
    <rPh sb="499" eb="501">
      <t>ルイジ</t>
    </rPh>
    <rPh sb="501" eb="503">
      <t>ダンタイ</t>
    </rPh>
    <rPh sb="503" eb="505">
      <t>イジョウ</t>
    </rPh>
    <rPh sb="506" eb="507">
      <t>アタイ</t>
    </rPh>
    <rPh sb="513" eb="515">
      <t>スイシツ</t>
    </rPh>
    <rPh sb="515" eb="517">
      <t>ホゼン</t>
    </rPh>
    <rPh sb="517" eb="518">
      <t>オヨ</t>
    </rPh>
    <rPh sb="519" eb="521">
      <t>リョウキン</t>
    </rPh>
    <rPh sb="521" eb="523">
      <t>シュウニュウ</t>
    </rPh>
    <rPh sb="524" eb="526">
      <t>ゾウカ</t>
    </rPh>
    <rPh sb="527" eb="528">
      <t>ハカ</t>
    </rPh>
    <rPh sb="532" eb="534">
      <t>コンゴ</t>
    </rPh>
    <rPh sb="535" eb="538">
      <t>スイセンカ</t>
    </rPh>
    <rPh sb="538" eb="539">
      <t>リツ</t>
    </rPh>
    <rPh sb="539" eb="541">
      <t>コウジョウ</t>
    </rPh>
    <rPh sb="542" eb="543">
      <t>ト</t>
    </rPh>
    <rPh sb="544" eb="545">
      <t>ク</t>
    </rPh>
    <rPh sb="547" eb="548">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</si>
</sst>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5926376"/>
        <c:axId val="188631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25926376"/>
        <c:axId val="188631496"/>
      </c:lineChart>
      <c:dateAx>
        <c:axId val="125926376"/>
        <c:scaling>
          <c:orientation val="minMax"/>
        </c:scaling>
        <c:delete val="1"/>
        <c:axPos val="b"/>
        <c:numFmt formatCode="ge" sourceLinked="1"/>
        <c:majorTickMark val="none"/>
        <c:minorTickMark val="none"/>
        <c:tickLblPos val="none"/>
        <c:crossAx val="188631496"/>
        <c:crosses val="autoZero"/>
        <c:auto val="1"/>
        <c:lblOffset val="100"/>
        <c:baseTimeUnit val="years"/>
      </c:dateAx>
      <c:valAx>
        <c:axId val="188631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92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72.87</c:v>
                </c:pt>
                <c:pt idx="1">
                  <c:v>74.84</c:v>
                </c:pt>
                <c:pt idx="2">
                  <c:v>69.14</c:v>
                </c:pt>
                <c:pt idx="3">
                  <c:v>62.32</c:v>
                </c:pt>
                <c:pt idx="4">
                  <c:v>77.89</c:v>
                </c:pt>
              </c:numCache>
            </c:numRef>
          </c:val>
        </c:ser>
        <c:dLbls>
          <c:showLegendKey val="0"/>
          <c:showVal val="0"/>
          <c:showCatName val="0"/>
          <c:showSerName val="0"/>
          <c:showPercent val="0"/>
          <c:showBubbleSize val="0"/>
        </c:dLbls>
        <c:gapWidth val="150"/>
        <c:axId val="189456760"/>
        <c:axId val="18945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89456760"/>
        <c:axId val="189457152"/>
      </c:lineChart>
      <c:dateAx>
        <c:axId val="189456760"/>
        <c:scaling>
          <c:orientation val="minMax"/>
        </c:scaling>
        <c:delete val="1"/>
        <c:axPos val="b"/>
        <c:numFmt formatCode="ge" sourceLinked="1"/>
        <c:majorTickMark val="none"/>
        <c:minorTickMark val="none"/>
        <c:tickLblPos val="none"/>
        <c:crossAx val="189457152"/>
        <c:crosses val="autoZero"/>
        <c:auto val="1"/>
        <c:lblOffset val="100"/>
        <c:baseTimeUnit val="years"/>
      </c:dateAx>
      <c:valAx>
        <c:axId val="18945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45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95.81</c:v>
                </c:pt>
                <c:pt idx="1">
                  <c:v>96.07</c:v>
                </c:pt>
                <c:pt idx="2">
                  <c:v>96.47</c:v>
                </c:pt>
                <c:pt idx="3">
                  <c:v>96.71</c:v>
                </c:pt>
                <c:pt idx="4">
                  <c:v>96.7</c:v>
                </c:pt>
              </c:numCache>
            </c:numRef>
          </c:val>
        </c:ser>
        <c:dLbls>
          <c:showLegendKey val="0"/>
          <c:showVal val="0"/>
          <c:showCatName val="0"/>
          <c:showSerName val="0"/>
          <c:showPercent val="0"/>
          <c:showBubbleSize val="0"/>
        </c:dLbls>
        <c:gapWidth val="150"/>
        <c:axId val="189458328"/>
        <c:axId val="18945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89458328"/>
        <c:axId val="189458720"/>
      </c:lineChart>
      <c:dateAx>
        <c:axId val="189458328"/>
        <c:scaling>
          <c:orientation val="minMax"/>
        </c:scaling>
        <c:delete val="1"/>
        <c:axPos val="b"/>
        <c:numFmt formatCode="ge" sourceLinked="1"/>
        <c:majorTickMark val="none"/>
        <c:minorTickMark val="none"/>
        <c:tickLblPos val="none"/>
        <c:crossAx val="189458720"/>
        <c:crosses val="autoZero"/>
        <c:auto val="1"/>
        <c:lblOffset val="100"/>
        <c:baseTimeUnit val="years"/>
      </c:dateAx>
      <c:valAx>
        <c:axId val="18945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45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62.08</c:v>
                </c:pt>
                <c:pt idx="1">
                  <c:v>61.41</c:v>
                </c:pt>
                <c:pt idx="2">
                  <c:v>62.77</c:v>
                </c:pt>
                <c:pt idx="3">
                  <c:v>58.17</c:v>
                </c:pt>
                <c:pt idx="4">
                  <c:v>57.05</c:v>
                </c:pt>
              </c:numCache>
            </c:numRef>
          </c:val>
        </c:ser>
        <c:dLbls>
          <c:showLegendKey val="0"/>
          <c:showVal val="0"/>
          <c:showCatName val="0"/>
          <c:showSerName val="0"/>
          <c:showPercent val="0"/>
          <c:showBubbleSize val="0"/>
        </c:dLbls>
        <c:gapWidth val="150"/>
        <c:axId val="189173960"/>
        <c:axId val="189174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173960"/>
        <c:axId val="189174856"/>
      </c:lineChart>
      <c:dateAx>
        <c:axId val="189173960"/>
        <c:scaling>
          <c:orientation val="minMax"/>
        </c:scaling>
        <c:delete val="1"/>
        <c:axPos val="b"/>
        <c:numFmt formatCode="ge" sourceLinked="1"/>
        <c:majorTickMark val="none"/>
        <c:minorTickMark val="none"/>
        <c:tickLblPos val="none"/>
        <c:crossAx val="189174856"/>
        <c:crosses val="autoZero"/>
        <c:auto val="1"/>
        <c:lblOffset val="100"/>
        <c:baseTimeUnit val="years"/>
      </c:dateAx>
      <c:valAx>
        <c:axId val="18917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173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9232848"/>
        <c:axId val="18923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232848"/>
        <c:axId val="189233232"/>
      </c:lineChart>
      <c:dateAx>
        <c:axId val="189232848"/>
        <c:scaling>
          <c:orientation val="minMax"/>
        </c:scaling>
        <c:delete val="1"/>
        <c:axPos val="b"/>
        <c:numFmt formatCode="ge" sourceLinked="1"/>
        <c:majorTickMark val="none"/>
        <c:minorTickMark val="none"/>
        <c:tickLblPos val="none"/>
        <c:crossAx val="189233232"/>
        <c:crosses val="autoZero"/>
        <c:auto val="1"/>
        <c:lblOffset val="100"/>
        <c:baseTimeUnit val="years"/>
      </c:dateAx>
      <c:valAx>
        <c:axId val="18923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23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9318944"/>
        <c:axId val="18931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318944"/>
        <c:axId val="189319328"/>
      </c:lineChart>
      <c:dateAx>
        <c:axId val="189318944"/>
        <c:scaling>
          <c:orientation val="minMax"/>
        </c:scaling>
        <c:delete val="1"/>
        <c:axPos val="b"/>
        <c:numFmt formatCode="ge" sourceLinked="1"/>
        <c:majorTickMark val="none"/>
        <c:minorTickMark val="none"/>
        <c:tickLblPos val="none"/>
        <c:crossAx val="189319328"/>
        <c:crosses val="autoZero"/>
        <c:auto val="1"/>
        <c:lblOffset val="100"/>
        <c:baseTimeUnit val="years"/>
      </c:dateAx>
      <c:valAx>
        <c:axId val="18931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31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8088944"/>
        <c:axId val="188089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8088944"/>
        <c:axId val="188089336"/>
      </c:lineChart>
      <c:dateAx>
        <c:axId val="188088944"/>
        <c:scaling>
          <c:orientation val="minMax"/>
        </c:scaling>
        <c:delete val="1"/>
        <c:axPos val="b"/>
        <c:numFmt formatCode="ge" sourceLinked="1"/>
        <c:majorTickMark val="none"/>
        <c:minorTickMark val="none"/>
        <c:tickLblPos val="none"/>
        <c:crossAx val="188089336"/>
        <c:crosses val="autoZero"/>
        <c:auto val="1"/>
        <c:lblOffset val="100"/>
        <c:baseTimeUnit val="years"/>
      </c:dateAx>
      <c:valAx>
        <c:axId val="188089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08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9381664"/>
        <c:axId val="189382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381664"/>
        <c:axId val="189382056"/>
      </c:lineChart>
      <c:dateAx>
        <c:axId val="189381664"/>
        <c:scaling>
          <c:orientation val="minMax"/>
        </c:scaling>
        <c:delete val="1"/>
        <c:axPos val="b"/>
        <c:numFmt formatCode="ge" sourceLinked="1"/>
        <c:majorTickMark val="none"/>
        <c:minorTickMark val="none"/>
        <c:tickLblPos val="none"/>
        <c:crossAx val="189382056"/>
        <c:crosses val="autoZero"/>
        <c:auto val="1"/>
        <c:lblOffset val="100"/>
        <c:baseTimeUnit val="years"/>
      </c:dateAx>
      <c:valAx>
        <c:axId val="189382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38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1112.27</c:v>
                </c:pt>
                <c:pt idx="1">
                  <c:v>1050.49</c:v>
                </c:pt>
                <c:pt idx="2">
                  <c:v>1003.02</c:v>
                </c:pt>
                <c:pt idx="3">
                  <c:v>968.13</c:v>
                </c:pt>
                <c:pt idx="4">
                  <c:v>782.61</c:v>
                </c:pt>
              </c:numCache>
            </c:numRef>
          </c:val>
        </c:ser>
        <c:dLbls>
          <c:showLegendKey val="0"/>
          <c:showVal val="0"/>
          <c:showCatName val="0"/>
          <c:showSerName val="0"/>
          <c:showPercent val="0"/>
          <c:showBubbleSize val="0"/>
        </c:dLbls>
        <c:gapWidth val="150"/>
        <c:axId val="188092080"/>
        <c:axId val="188091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88092080"/>
        <c:axId val="188091688"/>
      </c:lineChart>
      <c:dateAx>
        <c:axId val="188092080"/>
        <c:scaling>
          <c:orientation val="minMax"/>
        </c:scaling>
        <c:delete val="1"/>
        <c:axPos val="b"/>
        <c:numFmt formatCode="ge" sourceLinked="1"/>
        <c:majorTickMark val="none"/>
        <c:minorTickMark val="none"/>
        <c:tickLblPos val="none"/>
        <c:crossAx val="188091688"/>
        <c:crosses val="autoZero"/>
        <c:auto val="1"/>
        <c:lblOffset val="100"/>
        <c:baseTimeUnit val="years"/>
      </c:dateAx>
      <c:valAx>
        <c:axId val="18809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09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37.42</c:v>
                </c:pt>
                <c:pt idx="1">
                  <c:v>36.299999999999997</c:v>
                </c:pt>
                <c:pt idx="2">
                  <c:v>39.18</c:v>
                </c:pt>
                <c:pt idx="3">
                  <c:v>32.97</c:v>
                </c:pt>
                <c:pt idx="4">
                  <c:v>36.56</c:v>
                </c:pt>
              </c:numCache>
            </c:numRef>
          </c:val>
        </c:ser>
        <c:dLbls>
          <c:showLegendKey val="0"/>
          <c:showVal val="0"/>
          <c:showCatName val="0"/>
          <c:showSerName val="0"/>
          <c:showPercent val="0"/>
          <c:showBubbleSize val="0"/>
        </c:dLbls>
        <c:gapWidth val="150"/>
        <c:axId val="188090512"/>
        <c:axId val="18938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88090512"/>
        <c:axId val="189383232"/>
      </c:lineChart>
      <c:dateAx>
        <c:axId val="188090512"/>
        <c:scaling>
          <c:orientation val="minMax"/>
        </c:scaling>
        <c:delete val="1"/>
        <c:axPos val="b"/>
        <c:numFmt formatCode="ge" sourceLinked="1"/>
        <c:majorTickMark val="none"/>
        <c:minorTickMark val="none"/>
        <c:tickLblPos val="none"/>
        <c:crossAx val="189383232"/>
        <c:crosses val="autoZero"/>
        <c:auto val="1"/>
        <c:lblOffset val="100"/>
        <c:baseTimeUnit val="years"/>
      </c:dateAx>
      <c:valAx>
        <c:axId val="18938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09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474.81</c:v>
                </c:pt>
                <c:pt idx="1">
                  <c:v>489.74</c:v>
                </c:pt>
                <c:pt idx="2">
                  <c:v>453.26</c:v>
                </c:pt>
                <c:pt idx="3">
                  <c:v>540.17999999999995</c:v>
                </c:pt>
                <c:pt idx="4">
                  <c:v>488.13</c:v>
                </c:pt>
              </c:numCache>
            </c:numRef>
          </c:val>
        </c:ser>
        <c:dLbls>
          <c:showLegendKey val="0"/>
          <c:showVal val="0"/>
          <c:showCatName val="0"/>
          <c:showSerName val="0"/>
          <c:showPercent val="0"/>
          <c:showBubbleSize val="0"/>
        </c:dLbls>
        <c:gapWidth val="150"/>
        <c:axId val="189384408"/>
        <c:axId val="18938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89384408"/>
        <c:axId val="189384800"/>
      </c:lineChart>
      <c:dateAx>
        <c:axId val="189384408"/>
        <c:scaling>
          <c:orientation val="minMax"/>
        </c:scaling>
        <c:delete val="1"/>
        <c:axPos val="b"/>
        <c:numFmt formatCode="ge" sourceLinked="1"/>
        <c:majorTickMark val="none"/>
        <c:minorTickMark val="none"/>
        <c:tickLblPos val="none"/>
        <c:crossAx val="189384800"/>
        <c:crosses val="autoZero"/>
        <c:auto val="1"/>
        <c:lblOffset val="100"/>
        <c:baseTimeUnit val="years"/>
      </c:dateAx>
      <c:valAx>
        <c:axId val="18938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38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W1" zoomScaleNormal="100" workbookViewId="0">
      <selection activeCell="BL14" sqref="BL14:BZ1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北海道　剣淵町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3317</v>
      </c>
      <c r="AM8" s="47"/>
      <c r="AN8" s="47"/>
      <c r="AO8" s="47"/>
      <c r="AP8" s="47"/>
      <c r="AQ8" s="47"/>
      <c r="AR8" s="47"/>
      <c r="AS8" s="47"/>
      <c r="AT8" s="43">
        <f>データ!S6</f>
        <v>130.99</v>
      </c>
      <c r="AU8" s="43"/>
      <c r="AV8" s="43"/>
      <c r="AW8" s="43"/>
      <c r="AX8" s="43"/>
      <c r="AY8" s="43"/>
      <c r="AZ8" s="43"/>
      <c r="BA8" s="43"/>
      <c r="BB8" s="43">
        <f>データ!T6</f>
        <v>25.32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54.58</v>
      </c>
      <c r="Q10" s="43"/>
      <c r="R10" s="43"/>
      <c r="S10" s="43"/>
      <c r="T10" s="43"/>
      <c r="U10" s="43"/>
      <c r="V10" s="43"/>
      <c r="W10" s="43">
        <f>データ!P6</f>
        <v>47.21</v>
      </c>
      <c r="X10" s="43"/>
      <c r="Y10" s="43"/>
      <c r="Z10" s="43"/>
      <c r="AA10" s="43"/>
      <c r="AB10" s="43"/>
      <c r="AC10" s="43"/>
      <c r="AD10" s="47">
        <f>データ!Q6</f>
        <v>3370</v>
      </c>
      <c r="AE10" s="47"/>
      <c r="AF10" s="47"/>
      <c r="AG10" s="47"/>
      <c r="AH10" s="47"/>
      <c r="AI10" s="47"/>
      <c r="AJ10" s="47"/>
      <c r="AK10" s="2"/>
      <c r="AL10" s="47">
        <f>データ!U6</f>
        <v>1786</v>
      </c>
      <c r="AM10" s="47"/>
      <c r="AN10" s="47"/>
      <c r="AO10" s="47"/>
      <c r="AP10" s="47"/>
      <c r="AQ10" s="47"/>
      <c r="AR10" s="47"/>
      <c r="AS10" s="47"/>
      <c r="AT10" s="43">
        <f>データ!V6</f>
        <v>1.25</v>
      </c>
      <c r="AU10" s="43"/>
      <c r="AV10" s="43"/>
      <c r="AW10" s="43"/>
      <c r="AX10" s="43"/>
      <c r="AY10" s="43"/>
      <c r="AZ10" s="43"/>
      <c r="BA10" s="43"/>
      <c r="BB10" s="43">
        <f>データ!W6</f>
        <v>1428.8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14656</v>
      </c>
      <c r="D6" s="31">
        <f t="shared" si="3"/>
        <v>47</v>
      </c>
      <c r="E6" s="31">
        <f t="shared" si="3"/>
        <v>17</v>
      </c>
      <c r="F6" s="31">
        <f t="shared" si="3"/>
        <v>4</v>
      </c>
      <c r="G6" s="31">
        <f t="shared" si="3"/>
        <v>0</v>
      </c>
      <c r="H6" s="31" t="str">
        <f t="shared" si="3"/>
        <v>北海道　剣淵町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54.58</v>
      </c>
      <c r="P6" s="32">
        <f t="shared" si="3"/>
        <v>47.21</v>
      </c>
      <c r="Q6" s="32">
        <f t="shared" si="3"/>
        <v>3370</v>
      </c>
      <c r="R6" s="32">
        <f t="shared" si="3"/>
        <v>3317</v>
      </c>
      <c r="S6" s="32">
        <f t="shared" si="3"/>
        <v>130.99</v>
      </c>
      <c r="T6" s="32">
        <f t="shared" si="3"/>
        <v>25.32</v>
      </c>
      <c r="U6" s="32">
        <f t="shared" si="3"/>
        <v>1786</v>
      </c>
      <c r="V6" s="32">
        <f t="shared" si="3"/>
        <v>1.25</v>
      </c>
      <c r="W6" s="32">
        <f t="shared" si="3"/>
        <v>1428.8</v>
      </c>
      <c r="X6" s="33">
        <f>IF(X7="",NA(),X7)</f>
        <v>62.08</v>
      </c>
      <c r="Y6" s="33">
        <f t="shared" ref="Y6:AG6" si="4">IF(Y7="",NA(),Y7)</f>
        <v>61.41</v>
      </c>
      <c r="Z6" s="33">
        <f t="shared" si="4"/>
        <v>62.77</v>
      </c>
      <c r="AA6" s="33">
        <f t="shared" si="4"/>
        <v>58.17</v>
      </c>
      <c r="AB6" s="33">
        <f t="shared" si="4"/>
        <v>57.05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1112.27</v>
      </c>
      <c r="BF6" s="33">
        <f t="shared" ref="BF6:BN6" si="7">IF(BF7="",NA(),BF7)</f>
        <v>1050.49</v>
      </c>
      <c r="BG6" s="33">
        <f t="shared" si="7"/>
        <v>1003.02</v>
      </c>
      <c r="BH6" s="33">
        <f t="shared" si="7"/>
        <v>968.13</v>
      </c>
      <c r="BI6" s="33">
        <f t="shared" si="7"/>
        <v>782.61</v>
      </c>
      <c r="BJ6" s="33">
        <f t="shared" si="7"/>
        <v>1835.56</v>
      </c>
      <c r="BK6" s="33">
        <f t="shared" si="7"/>
        <v>1622.51</v>
      </c>
      <c r="BL6" s="33">
        <f t="shared" si="7"/>
        <v>1569.13</v>
      </c>
      <c r="BM6" s="33">
        <f t="shared" si="7"/>
        <v>1436</v>
      </c>
      <c r="BN6" s="33">
        <f t="shared" si="7"/>
        <v>1434.89</v>
      </c>
      <c r="BO6" s="32" t="str">
        <f>IF(BO7="","",IF(BO7="-","【-】","【"&amp;SUBSTITUTE(TEXT(BO7,"#,##0.00"),"-","△")&amp;"】"))</f>
        <v>【1,457.06】</v>
      </c>
      <c r="BP6" s="33">
        <f>IF(BP7="",NA(),BP7)</f>
        <v>37.42</v>
      </c>
      <c r="BQ6" s="33">
        <f t="shared" ref="BQ6:BY6" si="8">IF(BQ7="",NA(),BQ7)</f>
        <v>36.299999999999997</v>
      </c>
      <c r="BR6" s="33">
        <f t="shared" si="8"/>
        <v>39.18</v>
      </c>
      <c r="BS6" s="33">
        <f t="shared" si="8"/>
        <v>32.97</v>
      </c>
      <c r="BT6" s="33">
        <f t="shared" si="8"/>
        <v>36.56</v>
      </c>
      <c r="BU6" s="33">
        <f t="shared" si="8"/>
        <v>52.89</v>
      </c>
      <c r="BV6" s="33">
        <f t="shared" si="8"/>
        <v>62.83</v>
      </c>
      <c r="BW6" s="33">
        <f t="shared" si="8"/>
        <v>64.63</v>
      </c>
      <c r="BX6" s="33">
        <f t="shared" si="8"/>
        <v>66.56</v>
      </c>
      <c r="BY6" s="33">
        <f t="shared" si="8"/>
        <v>66.22</v>
      </c>
      <c r="BZ6" s="32" t="str">
        <f>IF(BZ7="","",IF(BZ7="-","【-】","【"&amp;SUBSTITUTE(TEXT(BZ7,"#,##0.00"),"-","△")&amp;"】"))</f>
        <v>【64.73】</v>
      </c>
      <c r="CA6" s="33">
        <f>IF(CA7="",NA(),CA7)</f>
        <v>474.81</v>
      </c>
      <c r="CB6" s="33">
        <f t="shared" ref="CB6:CJ6" si="9">IF(CB7="",NA(),CB7)</f>
        <v>489.74</v>
      </c>
      <c r="CC6" s="33">
        <f t="shared" si="9"/>
        <v>453.26</v>
      </c>
      <c r="CD6" s="33">
        <f t="shared" si="9"/>
        <v>540.17999999999995</v>
      </c>
      <c r="CE6" s="33">
        <f t="shared" si="9"/>
        <v>488.13</v>
      </c>
      <c r="CF6" s="33">
        <f t="shared" si="9"/>
        <v>300.52</v>
      </c>
      <c r="CG6" s="33">
        <f t="shared" si="9"/>
        <v>250.43</v>
      </c>
      <c r="CH6" s="33">
        <f t="shared" si="9"/>
        <v>245.75</v>
      </c>
      <c r="CI6" s="33">
        <f t="shared" si="9"/>
        <v>244.29</v>
      </c>
      <c r="CJ6" s="33">
        <f t="shared" si="9"/>
        <v>246.72</v>
      </c>
      <c r="CK6" s="32" t="str">
        <f>IF(CK7="","",IF(CK7="-","【-】","【"&amp;SUBSTITUTE(TEXT(CK7,"#,##0.00"),"-","△")&amp;"】"))</f>
        <v>【250.25】</v>
      </c>
      <c r="CL6" s="33">
        <f>IF(CL7="",NA(),CL7)</f>
        <v>72.87</v>
      </c>
      <c r="CM6" s="33">
        <f t="shared" ref="CM6:CU6" si="10">IF(CM7="",NA(),CM7)</f>
        <v>74.84</v>
      </c>
      <c r="CN6" s="33">
        <f t="shared" si="10"/>
        <v>69.14</v>
      </c>
      <c r="CO6" s="33">
        <f t="shared" si="10"/>
        <v>62.32</v>
      </c>
      <c r="CP6" s="33">
        <f t="shared" si="10"/>
        <v>77.89</v>
      </c>
      <c r="CQ6" s="33">
        <f t="shared" si="10"/>
        <v>36.799999999999997</v>
      </c>
      <c r="CR6" s="33">
        <f t="shared" si="10"/>
        <v>42.31</v>
      </c>
      <c r="CS6" s="33">
        <f t="shared" si="10"/>
        <v>43.65</v>
      </c>
      <c r="CT6" s="33">
        <f t="shared" si="10"/>
        <v>43.58</v>
      </c>
      <c r="CU6" s="33">
        <f t="shared" si="10"/>
        <v>41.35</v>
      </c>
      <c r="CV6" s="32" t="str">
        <f>IF(CV7="","",IF(CV7="-","【-】","【"&amp;SUBSTITUTE(TEXT(CV7,"#,##0.00"),"-","△")&amp;"】"))</f>
        <v>【40.31】</v>
      </c>
      <c r="CW6" s="33">
        <f>IF(CW7="",NA(),CW7)</f>
        <v>95.81</v>
      </c>
      <c r="CX6" s="33">
        <f t="shared" ref="CX6:DF6" si="11">IF(CX7="",NA(),CX7)</f>
        <v>96.07</v>
      </c>
      <c r="CY6" s="33">
        <f t="shared" si="11"/>
        <v>96.47</v>
      </c>
      <c r="CZ6" s="33">
        <f t="shared" si="11"/>
        <v>96.71</v>
      </c>
      <c r="DA6" s="33">
        <f t="shared" si="11"/>
        <v>96.7</v>
      </c>
      <c r="DB6" s="33">
        <f t="shared" si="11"/>
        <v>71.62</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14656</v>
      </c>
      <c r="D7" s="35">
        <v>47</v>
      </c>
      <c r="E7" s="35">
        <v>17</v>
      </c>
      <c r="F7" s="35">
        <v>4</v>
      </c>
      <c r="G7" s="35">
        <v>0</v>
      </c>
      <c r="H7" s="35" t="s">
        <v>96</v>
      </c>
      <c r="I7" s="35" t="s">
        <v>97</v>
      </c>
      <c r="J7" s="35" t="s">
        <v>98</v>
      </c>
      <c r="K7" s="35" t="s">
        <v>99</v>
      </c>
      <c r="L7" s="35" t="s">
        <v>100</v>
      </c>
      <c r="M7" s="36" t="s">
        <v>101</v>
      </c>
      <c r="N7" s="36" t="s">
        <v>102</v>
      </c>
      <c r="O7" s="36">
        <v>54.58</v>
      </c>
      <c r="P7" s="36">
        <v>47.21</v>
      </c>
      <c r="Q7" s="36">
        <v>3370</v>
      </c>
      <c r="R7" s="36">
        <v>3317</v>
      </c>
      <c r="S7" s="36">
        <v>130.99</v>
      </c>
      <c r="T7" s="36">
        <v>25.32</v>
      </c>
      <c r="U7" s="36">
        <v>1786</v>
      </c>
      <c r="V7" s="36">
        <v>1.25</v>
      </c>
      <c r="W7" s="36">
        <v>1428.8</v>
      </c>
      <c r="X7" s="36">
        <v>62.08</v>
      </c>
      <c r="Y7" s="36">
        <v>61.41</v>
      </c>
      <c r="Z7" s="36">
        <v>62.77</v>
      </c>
      <c r="AA7" s="36">
        <v>58.17</v>
      </c>
      <c r="AB7" s="36">
        <v>57.05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1112.27</v>
      </c>
      <c r="BF7" s="36">
        <v>1050.49</v>
      </c>
      <c r="BG7" s="36">
        <v>1003.02</v>
      </c>
      <c r="BH7" s="36">
        <v>968.13</v>
      </c>
      <c r="BI7" s="36">
        <v>782.61</v>
      </c>
      <c r="BJ7" s="36">
        <v>1835.56</v>
      </c>
      <c r="BK7" s="36">
        <v>1622.51</v>
      </c>
      <c r="BL7" s="36">
        <v>1569.13</v>
      </c>
      <c r="BM7" s="36">
        <v>1436</v>
      </c>
      <c r="BN7" s="36">
        <v>1434.89</v>
      </c>
      <c r="BO7" s="36">
        <v>1457.06</v>
      </c>
      <c r="BP7" s="36">
        <v>37.42</v>
      </c>
      <c r="BQ7" s="36">
        <v>36.299999999999997</v>
      </c>
      <c r="BR7" s="36">
        <v>39.18</v>
      </c>
      <c r="BS7" s="36">
        <v>32.97</v>
      </c>
      <c r="BT7" s="36">
        <v>36.56</v>
      </c>
      <c r="BU7" s="36">
        <v>52.89</v>
      </c>
      <c r="BV7" s="36">
        <v>62.83</v>
      </c>
      <c r="BW7" s="36">
        <v>64.63</v>
      </c>
      <c r="BX7" s="36">
        <v>66.56</v>
      </c>
      <c r="BY7" s="36">
        <v>66.22</v>
      </c>
      <c r="BZ7" s="36">
        <v>64.73</v>
      </c>
      <c r="CA7" s="36">
        <v>474.81</v>
      </c>
      <c r="CB7" s="36">
        <v>489.74</v>
      </c>
      <c r="CC7" s="36">
        <v>453.26</v>
      </c>
      <c r="CD7" s="36">
        <v>540.17999999999995</v>
      </c>
      <c r="CE7" s="36">
        <v>488.13</v>
      </c>
      <c r="CF7" s="36">
        <v>300.52</v>
      </c>
      <c r="CG7" s="36">
        <v>250.43</v>
      </c>
      <c r="CH7" s="36">
        <v>245.75</v>
      </c>
      <c r="CI7" s="36">
        <v>244.29</v>
      </c>
      <c r="CJ7" s="36">
        <v>246.72</v>
      </c>
      <c r="CK7" s="36">
        <v>250.25</v>
      </c>
      <c r="CL7" s="36">
        <v>72.87</v>
      </c>
      <c r="CM7" s="36">
        <v>74.84</v>
      </c>
      <c r="CN7" s="36">
        <v>69.14</v>
      </c>
      <c r="CO7" s="36">
        <v>62.32</v>
      </c>
      <c r="CP7" s="36">
        <v>77.89</v>
      </c>
      <c r="CQ7" s="36">
        <v>36.799999999999997</v>
      </c>
      <c r="CR7" s="36">
        <v>42.31</v>
      </c>
      <c r="CS7" s="36">
        <v>43.65</v>
      </c>
      <c r="CT7" s="36">
        <v>43.58</v>
      </c>
      <c r="CU7" s="36">
        <v>41.35</v>
      </c>
      <c r="CV7" s="36">
        <v>40.31</v>
      </c>
      <c r="CW7" s="36">
        <v>95.81</v>
      </c>
      <c r="CX7" s="36">
        <v>96.07</v>
      </c>
      <c r="CY7" s="36">
        <v>96.47</v>
      </c>
      <c r="CZ7" s="36">
        <v>96.71</v>
      </c>
      <c r="DA7" s="36">
        <v>96.7</v>
      </c>
      <c r="DB7" s="36">
        <v>71.62</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2017-02-08T02:57:27Z</dcterms:created>
  <dcterms:modified xsi:type="dcterms:W3CDTF">2017-02-13T07:56:10Z</dcterms:modified>
  <cp:category/>
</cp:coreProperties>
</file>